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showInkAnnotation="0"/>
  <mc:AlternateContent xmlns:mc="http://schemas.openxmlformats.org/markup-compatibility/2006">
    <mc:Choice Requires="x15">
      <x15ac:absPath xmlns:x15ac="http://schemas.microsoft.com/office/spreadsheetml/2010/11/ac" url="/Users/alexanderklementev/Dropbox/радиаторы/"/>
    </mc:Choice>
  </mc:AlternateContent>
  <bookViews>
    <workbookView xWindow="340" yWindow="800" windowWidth="34380" windowHeight="20720" tabRatio="500"/>
  </bookViews>
  <sheets>
    <sheet name="Viadrus" sheetId="1" r:id="rId1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32" i="1"/>
  <c r="H32" i="1"/>
  <c r="G32" i="1"/>
  <c r="F32" i="1"/>
  <c r="E32" i="1"/>
  <c r="D32" i="1"/>
  <c r="C32" i="1"/>
  <c r="B31" i="1"/>
  <c r="H31" i="1"/>
  <c r="G31" i="1"/>
  <c r="F31" i="1"/>
  <c r="E31" i="1"/>
  <c r="D31" i="1"/>
  <c r="C31" i="1"/>
  <c r="B30" i="1"/>
  <c r="H30" i="1"/>
  <c r="G30" i="1"/>
  <c r="F30" i="1"/>
  <c r="E30" i="1"/>
  <c r="D30" i="1"/>
  <c r="C30" i="1"/>
  <c r="B29" i="1"/>
  <c r="H29" i="1"/>
  <c r="G29" i="1"/>
  <c r="F29" i="1"/>
  <c r="E29" i="1"/>
  <c r="D29" i="1"/>
  <c r="C29" i="1"/>
  <c r="B28" i="1"/>
  <c r="H28" i="1"/>
  <c r="G28" i="1"/>
  <c r="F28" i="1"/>
  <c r="E28" i="1"/>
  <c r="D28" i="1"/>
  <c r="C28" i="1"/>
  <c r="B27" i="1"/>
  <c r="H27" i="1"/>
  <c r="G27" i="1"/>
  <c r="F27" i="1"/>
  <c r="E27" i="1"/>
  <c r="D27" i="1"/>
  <c r="C27" i="1"/>
  <c r="B26" i="1"/>
  <c r="H26" i="1"/>
  <c r="G26" i="1"/>
  <c r="F26" i="1"/>
  <c r="E26" i="1"/>
  <c r="D26" i="1"/>
  <c r="C26" i="1"/>
  <c r="B25" i="1"/>
  <c r="H25" i="1"/>
  <c r="G25" i="1"/>
  <c r="F25" i="1"/>
  <c r="E25" i="1"/>
  <c r="D25" i="1"/>
  <c r="C25" i="1"/>
  <c r="B24" i="1"/>
  <c r="H24" i="1"/>
  <c r="G24" i="1"/>
  <c r="F24" i="1"/>
  <c r="E24" i="1"/>
  <c r="D24" i="1"/>
  <c r="C24" i="1"/>
  <c r="B23" i="1"/>
  <c r="H23" i="1"/>
  <c r="G23" i="1"/>
  <c r="F23" i="1"/>
  <c r="E23" i="1"/>
  <c r="D23" i="1"/>
  <c r="C23" i="1"/>
  <c r="B22" i="1"/>
  <c r="H22" i="1"/>
  <c r="G22" i="1"/>
  <c r="F22" i="1"/>
  <c r="E22" i="1"/>
  <c r="D22" i="1"/>
  <c r="C22" i="1"/>
  <c r="B21" i="1"/>
  <c r="H21" i="1"/>
  <c r="G21" i="1"/>
  <c r="F21" i="1"/>
  <c r="E21" i="1"/>
  <c r="D21" i="1"/>
  <c r="C21" i="1"/>
  <c r="B20" i="1"/>
  <c r="H20" i="1"/>
  <c r="G20" i="1"/>
  <c r="F20" i="1"/>
  <c r="E20" i="1"/>
  <c r="D20" i="1"/>
  <c r="C20" i="1"/>
  <c r="B19" i="1"/>
  <c r="H19" i="1"/>
  <c r="G19" i="1"/>
  <c r="F19" i="1"/>
  <c r="E19" i="1"/>
  <c r="D19" i="1"/>
  <c r="C19" i="1"/>
  <c r="B18" i="1"/>
  <c r="H18" i="1"/>
  <c r="G18" i="1"/>
  <c r="F18" i="1"/>
  <c r="E18" i="1"/>
  <c r="D18" i="1"/>
  <c r="C18" i="1"/>
  <c r="B17" i="1"/>
  <c r="H17" i="1"/>
  <c r="G17" i="1"/>
  <c r="F17" i="1"/>
  <c r="E17" i="1"/>
  <c r="D17" i="1"/>
  <c r="C17" i="1"/>
  <c r="B16" i="1"/>
  <c r="H16" i="1"/>
  <c r="G16" i="1"/>
  <c r="F16" i="1"/>
  <c r="E16" i="1"/>
  <c r="D16" i="1"/>
  <c r="C16" i="1"/>
  <c r="B15" i="1"/>
  <c r="H15" i="1"/>
  <c r="G15" i="1"/>
  <c r="F15" i="1"/>
  <c r="E15" i="1"/>
  <c r="D15" i="1"/>
  <c r="C15" i="1"/>
  <c r="B14" i="1"/>
  <c r="H14" i="1"/>
  <c r="G14" i="1"/>
  <c r="F14" i="1"/>
  <c r="E14" i="1"/>
  <c r="D14" i="1"/>
  <c r="C14" i="1"/>
  <c r="B13" i="1"/>
  <c r="H13" i="1"/>
  <c r="G13" i="1"/>
  <c r="F13" i="1"/>
  <c r="E13" i="1"/>
  <c r="D13" i="1"/>
  <c r="C13" i="1"/>
  <c r="B12" i="1"/>
  <c r="H12" i="1"/>
  <c r="G12" i="1"/>
  <c r="F12" i="1"/>
  <c r="E12" i="1"/>
  <c r="D12" i="1"/>
  <c r="C12" i="1"/>
  <c r="B11" i="1"/>
  <c r="H11" i="1"/>
  <c r="G11" i="1"/>
  <c r="F11" i="1"/>
  <c r="E11" i="1"/>
  <c r="D11" i="1"/>
  <c r="C11" i="1"/>
  <c r="B10" i="1"/>
  <c r="H10" i="1"/>
  <c r="G10" i="1"/>
  <c r="F10" i="1"/>
  <c r="E10" i="1"/>
  <c r="D10" i="1"/>
  <c r="C10" i="1"/>
  <c r="B9" i="1"/>
  <c r="H9" i="1"/>
  <c r="G9" i="1"/>
  <c r="F9" i="1"/>
  <c r="E9" i="1"/>
  <c r="D9" i="1"/>
  <c r="C9" i="1"/>
  <c r="B8" i="1"/>
  <c r="H8" i="1"/>
  <c r="G8" i="1"/>
  <c r="F8" i="1"/>
  <c r="E8" i="1"/>
  <c r="D8" i="1"/>
  <c r="C8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<sst xmlns="http://schemas.openxmlformats.org/spreadsheetml/2006/main" count="50" uniqueCount="50">
  <si>
    <t>Модель</t>
  </si>
  <si>
    <t>Высота, мм</t>
  </si>
  <si>
    <t>Глубина, мм</t>
  </si>
  <si>
    <t>Ширина, мм</t>
  </si>
  <si>
    <t>Теплоотдача, Вт</t>
  </si>
  <si>
    <t>Масса, кг</t>
  </si>
  <si>
    <t>Объём, л</t>
  </si>
  <si>
    <t>Рабочее давление, атм.</t>
  </si>
  <si>
    <t>Цена за 1 секцию (с указанием варианта покрытия или декора)</t>
  </si>
  <si>
    <t>Покраска NCS (матовый), RUR</t>
  </si>
  <si>
    <t>покраска RAL (глянцевый), RUR</t>
  </si>
  <si>
    <t>базовый (грунтовка), USD</t>
  </si>
  <si>
    <t>базовый (грунтовка), RUR</t>
  </si>
  <si>
    <t>Декорирование (комбинированные цвета), RUR</t>
  </si>
  <si>
    <t>Декорирование (патинирование), RUR</t>
  </si>
  <si>
    <t>Межосевое расстояние, мм</t>
  </si>
  <si>
    <t>Технические характеристики</t>
  </si>
  <si>
    <t>8 (499) 350-13-02</t>
  </si>
  <si>
    <t>Bohemia 450/220</t>
  </si>
  <si>
    <t>Bohemia 800/220</t>
  </si>
  <si>
    <t>Bohemia R 450/220</t>
  </si>
  <si>
    <t>Bohemia R 800/220</t>
  </si>
  <si>
    <t>введите текущий курс USD чтобы узнать рекомендованные розничные цены</t>
  </si>
  <si>
    <t>sales@radiatoria.ru</t>
  </si>
  <si>
    <r>
      <t>Vi</t>
    </r>
    <r>
      <rPr>
        <b/>
        <sz val="16"/>
        <color theme="0"/>
        <rFont val="Calibri (Основной текст)"/>
      </rPr>
      <t>a</t>
    </r>
    <r>
      <rPr>
        <b/>
        <sz val="16"/>
        <color theme="0"/>
        <rFont val="Calibri"/>
        <scheme val="minor"/>
      </rPr>
      <t>drus</t>
    </r>
  </si>
  <si>
    <t>Kalor 350/160</t>
  </si>
  <si>
    <t>Kalor 500/070</t>
  </si>
  <si>
    <t>Kalor 500/110</t>
  </si>
  <si>
    <t>Kalor 500/160</t>
  </si>
  <si>
    <t>Kalor 500/220</t>
  </si>
  <si>
    <t>Kalor 600/160</t>
  </si>
  <si>
    <t>Kalor 900/070</t>
  </si>
  <si>
    <t>Kalor 900/160</t>
  </si>
  <si>
    <t>Kalor 3 350/160</t>
  </si>
  <si>
    <t>Kalor 3 500/070</t>
  </si>
  <si>
    <t>Kalor 3 500/110</t>
  </si>
  <si>
    <t>Kalor 3 500/160</t>
  </si>
  <si>
    <t>Kalor 3 900/070</t>
  </si>
  <si>
    <t>Termo 500/095</t>
  </si>
  <si>
    <t>Termo 500/130</t>
  </si>
  <si>
    <t>Termo 623/095</t>
  </si>
  <si>
    <t>Termo 623/130</t>
  </si>
  <si>
    <t>Termo 813/095</t>
  </si>
  <si>
    <t>Termo 813/130</t>
  </si>
  <si>
    <t>Styl 500/130</t>
  </si>
  <si>
    <t>Hellas 270</t>
  </si>
  <si>
    <t>Hellas 470</t>
  </si>
  <si>
    <t>Декорирование (каракелюр), RUR</t>
  </si>
  <si>
    <t>Декорирование (рептилия), RUR</t>
  </si>
  <si>
    <t>Опрессовочное давление, атм.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</si>
</sst>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6"/>
      <color theme="1"/>
      <name val="Calibri (Основной текст)"/>
    </font>
    <font>
      <u/>
      <sz val="26"/>
      <color theme="10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color theme="0"/>
      <name val="Calibri"/>
      <scheme val="minor"/>
    </font>
    <font>
      <b/>
      <sz val="16"/>
      <color theme="0"/>
      <name val="Calibri (Основной текст)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0E0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1" fontId="0" fillId="3" borderId="8" xfId="0" applyNumberFormat="1" applyFont="1" applyFill="1" applyBorder="1" applyAlignment="1">
      <alignment horizontal="right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 vertical="center" wrapText="1"/>
    </xf>
    <xf numFmtId="1" fontId="5" fillId="6" borderId="0" xfId="0" applyNumberFormat="1" applyFont="1" applyFill="1" applyBorder="1" applyAlignment="1">
      <alignment vertical="center" wrapText="1"/>
    </xf>
    <xf numFmtId="1" fontId="6" fillId="6" borderId="0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vertical="center" wrapText="1"/>
    </xf>
    <xf numFmtId="1" fontId="5" fillId="6" borderId="8" xfId="0" applyNumberFormat="1" applyFont="1" applyFill="1" applyBorder="1" applyAlignment="1">
      <alignment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3" fontId="0" fillId="6" borderId="0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70E03"/>
      <color rgb="FF9F1302"/>
      <color rgb="FFCCA754"/>
      <color rgb="FFE2B5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radiatoria.ru/" TargetMode="External"/><Relationship Id="rId2" Type="http://schemas.openxmlformats.org/officeDocument/2006/relationships/image" Target="../media/image1.tiff"/><Relationship Id="rId3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</xdr:colOff>
      <xdr:row>1</xdr:row>
      <xdr:rowOff>495300</xdr:rowOff>
    </xdr:to>
    <xdr:pic>
      <xdr:nvPicPr>
        <xdr:cNvPr id="5" name="Изображение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7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368300</xdr:colOff>
      <xdr:row>0</xdr:row>
      <xdr:rowOff>330200</xdr:rowOff>
    </xdr:from>
    <xdr:to>
      <xdr:col>17</xdr:col>
      <xdr:colOff>889000</xdr:colOff>
      <xdr:row>1</xdr:row>
      <xdr:rowOff>127000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85800" y="330200"/>
          <a:ext cx="35560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sales@radiatoria.ru?subject=&#1047;&#1072;&#1087;&#1088;&#1086;&#1089;%20(&#1087;&#1088;&#1072;&#1081;&#1089;)" TargetMode="External"/><Relationship Id="rId12" Type="http://schemas.openxmlformats.org/officeDocument/2006/relationships/hyperlink" Target="mailto:sales@radiatoria.ru?subject=&#1047;&#1072;&#1087;&#1088;&#1086;&#1089;%20(&#1087;&#1088;&#1072;&#1081;&#1089;)" TargetMode="External"/><Relationship Id="rId13" Type="http://schemas.openxmlformats.org/officeDocument/2006/relationships/hyperlink" Target="mailto:sales@radiatoria.ru?subject=&#1047;&#1072;&#1087;&#1088;&#1086;&#1089;%20(&#1087;&#1088;&#1072;&#1081;&#1089;)" TargetMode="External"/><Relationship Id="rId14" Type="http://schemas.openxmlformats.org/officeDocument/2006/relationships/hyperlink" Target="mailto:sales@radiatoria.ru?subject=&#1047;&#1072;&#1087;&#1088;&#1086;&#1089;%20(&#1087;&#1088;&#1072;&#1081;&#1089;)" TargetMode="External"/><Relationship Id="rId15" Type="http://schemas.openxmlformats.org/officeDocument/2006/relationships/hyperlink" Target="mailto:sales@radiatoria.ru?subject=&#1047;&#1072;&#1087;&#1088;&#1086;&#1089;%20(&#1087;&#1088;&#1072;&#1081;&#1089;)" TargetMode="External"/><Relationship Id="rId16" Type="http://schemas.openxmlformats.org/officeDocument/2006/relationships/hyperlink" Target="mailto:sales@radiatoria.ru?subject=&#1047;&#1072;&#1087;&#1088;&#1086;&#1089;%20(&#1087;&#1088;&#1072;&#1081;&#1089;)" TargetMode="External"/><Relationship Id="rId17" Type="http://schemas.openxmlformats.org/officeDocument/2006/relationships/drawing" Target="../drawings/drawing1.xml"/><Relationship Id="rId1" Type="http://schemas.openxmlformats.org/officeDocument/2006/relationships/hyperlink" Target="mailto:sales@radiatoria.ru?subject=&#1047;&#1072;&#1087;&#1088;&#1086;&#1089;%20(&#1087;&#1088;&#1072;&#1081;&#1089;)" TargetMode="External"/><Relationship Id="rId2" Type="http://schemas.openxmlformats.org/officeDocument/2006/relationships/hyperlink" Target="mailto:sales@radiatoria.ru?subject=&#1047;&#1072;&#1087;&#1088;&#1086;&#1089;%20(&#1087;&#1088;&#1072;&#1081;&#1089;)" TargetMode="External"/><Relationship Id="rId3" Type="http://schemas.openxmlformats.org/officeDocument/2006/relationships/hyperlink" Target="mailto:sales@radiatoria.ru?subject=&#1047;&#1072;&#1087;&#1088;&#1086;&#1089;%20(&#1087;&#1088;&#1072;&#1081;&#1089;)" TargetMode="External"/><Relationship Id="rId4" Type="http://schemas.openxmlformats.org/officeDocument/2006/relationships/hyperlink" Target="mailto:sales@radiatoria.ru?subject=&#1047;&#1072;&#1087;&#1088;&#1086;&#1089;%20(&#1087;&#1088;&#1072;&#1081;&#1089;)" TargetMode="External"/><Relationship Id="rId5" Type="http://schemas.openxmlformats.org/officeDocument/2006/relationships/hyperlink" Target="mailto:sales@radiatoria.ru?subject=&#1047;&#1072;&#1087;&#1088;&#1086;&#1089;%20(&#1087;&#1088;&#1072;&#1081;&#1089;)" TargetMode="External"/><Relationship Id="rId6" Type="http://schemas.openxmlformats.org/officeDocument/2006/relationships/hyperlink" Target="mailto:sales@radiatoria.ru?subject=&#1047;&#1072;&#1087;&#1088;&#1086;&#1089;%20(&#1087;&#1088;&#1072;&#1081;&#1089;)" TargetMode="External"/><Relationship Id="rId7" Type="http://schemas.openxmlformats.org/officeDocument/2006/relationships/hyperlink" Target="mailto:sales@radiatoria.ru?subject=&#1047;&#1072;&#1087;&#1088;&#1086;&#1089;%20(&#1087;&#1088;&#1072;&#1081;&#1089;)" TargetMode="External"/><Relationship Id="rId8" Type="http://schemas.openxmlformats.org/officeDocument/2006/relationships/hyperlink" Target="mailto:sales@radiatoria.ru?subject=&#1047;&#1072;&#1087;&#1088;&#1086;&#1089;%20(&#1087;&#1088;&#1072;&#1081;&#1089;)" TargetMode="External"/><Relationship Id="rId9" Type="http://schemas.openxmlformats.org/officeDocument/2006/relationships/hyperlink" Target="mailto:sales@radiatoria.ru?subject=&#1047;&#1072;&#1087;&#1088;&#1086;&#1089;%20(&#1087;&#1088;&#1072;&#1081;&#1089;)" TargetMode="External"/><Relationship Id="rId10" Type="http://schemas.openxmlformats.org/officeDocument/2006/relationships/hyperlink" Target="mailto:sales@radiatoria.ru?subject=&#1047;&#1072;&#1087;&#1088;&#1086;&#1089;%20(&#1087;&#1088;&#1072;&#1081;&#1089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showGridLines="0" tabSelected="1" workbookViewId="0">
      <selection activeCell="G6" sqref="G6"/>
    </sheetView>
  </sheetViews>
  <sheetFormatPr baseColWidth="10" defaultRowHeight="16" x14ac:dyDescent="0.2"/>
  <cols>
    <col min="1" max="1" width="12.1640625" style="3" customWidth="1"/>
    <col min="2" max="2" width="11.33203125" style="3" customWidth="1"/>
    <col min="3" max="3" width="12.83203125" style="3" customWidth="1"/>
    <col min="4" max="4" width="13.33203125" style="3" customWidth="1"/>
    <col min="5" max="5" width="18.33203125" style="3" customWidth="1"/>
    <col min="6" max="6" width="16.6640625" style="3" customWidth="1"/>
    <col min="7" max="8" width="14.83203125" style="3" customWidth="1"/>
    <col min="9" max="9" width="17.33203125" style="3" customWidth="1"/>
    <col min="10" max="10" width="11.83203125" style="2" customWidth="1"/>
    <col min="11" max="11" width="8.5" style="2" customWidth="1"/>
    <col min="12" max="12" width="9.6640625" style="2" customWidth="1"/>
    <col min="13" max="13" width="9.1640625" style="2" customWidth="1"/>
    <col min="14" max="14" width="13.1640625" style="2" customWidth="1"/>
    <col min="15" max="15" width="7.83203125" style="2" customWidth="1"/>
    <col min="16" max="16" width="8" style="2" customWidth="1"/>
    <col min="17" max="17" width="10.83203125" style="2" customWidth="1"/>
    <col min="18" max="18" width="15.33203125" style="2" customWidth="1"/>
    <col min="19" max="45" width="15.6640625" style="1" customWidth="1"/>
    <col min="46" max="16384" width="10.83203125" style="1"/>
  </cols>
  <sheetData>
    <row r="1" spans="1:18" ht="61" customHeight="1" x14ac:dyDescent="0.2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ht="40" customHeight="1" thickBot="1" x14ac:dyDescent="0.2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25" customHeight="1" x14ac:dyDescent="0.2">
      <c r="A3" s="47" t="s">
        <v>8</v>
      </c>
      <c r="B3" s="48"/>
      <c r="C3" s="48"/>
      <c r="D3" s="48"/>
      <c r="E3" s="48"/>
      <c r="F3" s="49"/>
      <c r="G3" s="25"/>
      <c r="H3" s="25"/>
      <c r="I3" s="42" t="s">
        <v>0</v>
      </c>
      <c r="J3" s="50" t="s">
        <v>16</v>
      </c>
      <c r="K3" s="48"/>
      <c r="L3" s="48"/>
      <c r="M3" s="48"/>
      <c r="N3" s="48"/>
      <c r="O3" s="48"/>
      <c r="P3" s="48"/>
      <c r="Q3" s="48"/>
      <c r="R3" s="51"/>
    </row>
    <row r="4" spans="1:18" ht="68" customHeight="1" x14ac:dyDescent="0.2">
      <c r="A4" s="15" t="s">
        <v>11</v>
      </c>
      <c r="B4" s="26" t="s">
        <v>12</v>
      </c>
      <c r="C4" s="26" t="s">
        <v>10</v>
      </c>
      <c r="D4" s="26" t="s">
        <v>9</v>
      </c>
      <c r="E4" s="26" t="s">
        <v>13</v>
      </c>
      <c r="F4" s="27" t="s">
        <v>14</v>
      </c>
      <c r="G4" s="19" t="s">
        <v>47</v>
      </c>
      <c r="H4" s="16" t="s">
        <v>48</v>
      </c>
      <c r="I4" s="43"/>
      <c r="J4" s="52" t="s">
        <v>15</v>
      </c>
      <c r="K4" s="38" t="s">
        <v>1</v>
      </c>
      <c r="L4" s="38" t="s">
        <v>2</v>
      </c>
      <c r="M4" s="38" t="s">
        <v>3</v>
      </c>
      <c r="N4" s="38" t="s">
        <v>4</v>
      </c>
      <c r="O4" s="38" t="s">
        <v>5</v>
      </c>
      <c r="P4" s="38" t="s">
        <v>6</v>
      </c>
      <c r="Q4" s="38" t="s">
        <v>7</v>
      </c>
      <c r="R4" s="40" t="s">
        <v>49</v>
      </c>
    </row>
    <row r="5" spans="1:18" ht="21" customHeight="1" x14ac:dyDescent="0.2">
      <c r="A5" s="33" t="s">
        <v>22</v>
      </c>
      <c r="B5" s="34"/>
      <c r="C5" s="34"/>
      <c r="D5" s="34"/>
      <c r="E5" s="34"/>
      <c r="F5" s="34"/>
      <c r="G5" s="35"/>
      <c r="H5" s="17">
        <v>66.5</v>
      </c>
      <c r="I5" s="44"/>
      <c r="J5" s="53"/>
      <c r="K5" s="39"/>
      <c r="L5" s="39"/>
      <c r="M5" s="39"/>
      <c r="N5" s="39"/>
      <c r="O5" s="39"/>
      <c r="P5" s="39"/>
      <c r="Q5" s="39"/>
      <c r="R5" s="41"/>
    </row>
    <row r="6" spans="1:18" ht="36" customHeight="1" x14ac:dyDescent="0.2">
      <c r="A6" s="24"/>
      <c r="B6" s="30"/>
      <c r="C6" s="30"/>
      <c r="D6" s="30"/>
      <c r="E6" s="30"/>
      <c r="F6" s="30"/>
      <c r="G6" s="30"/>
      <c r="H6" s="30"/>
      <c r="I6" s="22" t="s">
        <v>24</v>
      </c>
      <c r="J6" s="21"/>
      <c r="K6" s="21"/>
      <c r="L6" s="21"/>
      <c r="M6" s="21"/>
      <c r="N6" s="21"/>
      <c r="O6" s="21"/>
      <c r="P6" s="21"/>
      <c r="Q6" s="21"/>
      <c r="R6" s="23"/>
    </row>
    <row r="7" spans="1:18" x14ac:dyDescent="0.2">
      <c r="A7" s="12">
        <v>28</v>
      </c>
      <c r="B7" s="10">
        <f>A7*$H$5</f>
        <v>1862</v>
      </c>
      <c r="C7" s="10">
        <f t="shared" ref="C7:C21" si="0">B7+430</f>
        <v>2292</v>
      </c>
      <c r="D7" s="10">
        <f t="shared" ref="D7:D21" si="1">B7+660</f>
        <v>2522</v>
      </c>
      <c r="E7" s="10">
        <f t="shared" ref="E7:E21" si="2">B7+800</f>
        <v>2662</v>
      </c>
      <c r="F7" s="10">
        <f t="shared" ref="F7:F21" si="3">B7+1000</f>
        <v>2862</v>
      </c>
      <c r="G7" s="10">
        <f t="shared" ref="G7:G21" si="4">B7+1650</f>
        <v>3512</v>
      </c>
      <c r="H7" s="10">
        <f t="shared" ref="H7:H21" si="5">B7+600</f>
        <v>2462</v>
      </c>
      <c r="I7" s="13" t="s">
        <v>25</v>
      </c>
      <c r="J7" s="8">
        <v>350</v>
      </c>
      <c r="K7" s="8">
        <v>430</v>
      </c>
      <c r="L7" s="8">
        <v>160</v>
      </c>
      <c r="M7" s="8">
        <v>60</v>
      </c>
      <c r="N7" s="8">
        <v>142</v>
      </c>
      <c r="O7" s="8">
        <v>4.3</v>
      </c>
      <c r="P7" s="8">
        <v>0.8</v>
      </c>
      <c r="Q7" s="8">
        <v>12</v>
      </c>
      <c r="R7" s="9">
        <v>15</v>
      </c>
    </row>
    <row r="8" spans="1:18" s="29" customFormat="1" x14ac:dyDescent="0.2">
      <c r="A8" s="28">
        <v>23</v>
      </c>
      <c r="B8" s="18">
        <f t="shared" ref="B8:B21" si="6">A8*$H$5</f>
        <v>1529.5</v>
      </c>
      <c r="C8" s="18">
        <f t="shared" si="0"/>
        <v>1959.5</v>
      </c>
      <c r="D8" s="18">
        <f t="shared" si="1"/>
        <v>2189.5</v>
      </c>
      <c r="E8" s="18">
        <f t="shared" si="2"/>
        <v>2329.5</v>
      </c>
      <c r="F8" s="18">
        <f t="shared" si="3"/>
        <v>2529.5</v>
      </c>
      <c r="G8" s="18">
        <f t="shared" si="4"/>
        <v>3179.5</v>
      </c>
      <c r="H8" s="18">
        <f t="shared" si="5"/>
        <v>2129.5</v>
      </c>
      <c r="I8" s="11" t="s">
        <v>26</v>
      </c>
      <c r="J8" s="4">
        <v>500</v>
      </c>
      <c r="K8" s="4">
        <v>580</v>
      </c>
      <c r="L8" s="4">
        <v>70</v>
      </c>
      <c r="M8" s="4">
        <v>60</v>
      </c>
      <c r="N8" s="4">
        <v>107</v>
      </c>
      <c r="O8" s="4">
        <v>3.2</v>
      </c>
      <c r="P8" s="4">
        <v>0.5</v>
      </c>
      <c r="Q8" s="4">
        <v>12</v>
      </c>
      <c r="R8" s="5">
        <v>15</v>
      </c>
    </row>
    <row r="9" spans="1:18" x14ac:dyDescent="0.2">
      <c r="A9" s="12">
        <v>26</v>
      </c>
      <c r="B9" s="10">
        <f t="shared" si="6"/>
        <v>1729</v>
      </c>
      <c r="C9" s="10">
        <f t="shared" si="0"/>
        <v>2159</v>
      </c>
      <c r="D9" s="10">
        <f t="shared" si="1"/>
        <v>2389</v>
      </c>
      <c r="E9" s="10">
        <f t="shared" si="2"/>
        <v>2529</v>
      </c>
      <c r="F9" s="10">
        <f t="shared" si="3"/>
        <v>2729</v>
      </c>
      <c r="G9" s="10">
        <f t="shared" si="4"/>
        <v>3379</v>
      </c>
      <c r="H9" s="10">
        <f t="shared" si="5"/>
        <v>2329</v>
      </c>
      <c r="I9" s="13" t="s">
        <v>27</v>
      </c>
      <c r="J9" s="8">
        <v>500</v>
      </c>
      <c r="K9" s="8">
        <v>580</v>
      </c>
      <c r="L9" s="8">
        <v>110</v>
      </c>
      <c r="M9" s="8">
        <v>60</v>
      </c>
      <c r="N9" s="8">
        <v>174</v>
      </c>
      <c r="O9" s="8">
        <v>4</v>
      </c>
      <c r="P9" s="8">
        <v>0.8</v>
      </c>
      <c r="Q9" s="8">
        <v>12</v>
      </c>
      <c r="R9" s="9">
        <v>15</v>
      </c>
    </row>
    <row r="10" spans="1:18" s="29" customFormat="1" x14ac:dyDescent="0.2">
      <c r="A10" s="28">
        <v>33</v>
      </c>
      <c r="B10" s="18">
        <f t="shared" si="6"/>
        <v>2194.5</v>
      </c>
      <c r="C10" s="18">
        <f t="shared" si="0"/>
        <v>2624.5</v>
      </c>
      <c r="D10" s="18">
        <f t="shared" si="1"/>
        <v>2854.5</v>
      </c>
      <c r="E10" s="18">
        <f t="shared" si="2"/>
        <v>2994.5</v>
      </c>
      <c r="F10" s="18">
        <f t="shared" si="3"/>
        <v>3194.5</v>
      </c>
      <c r="G10" s="18">
        <f t="shared" si="4"/>
        <v>3844.5</v>
      </c>
      <c r="H10" s="18">
        <f t="shared" si="5"/>
        <v>2794.5</v>
      </c>
      <c r="I10" s="11" t="s">
        <v>28</v>
      </c>
      <c r="J10" s="4">
        <v>500</v>
      </c>
      <c r="K10" s="4">
        <v>580</v>
      </c>
      <c r="L10" s="4">
        <v>160</v>
      </c>
      <c r="M10" s="4">
        <v>60</v>
      </c>
      <c r="N10" s="4">
        <v>197</v>
      </c>
      <c r="O10" s="4">
        <v>5.6</v>
      </c>
      <c r="P10" s="4">
        <v>1</v>
      </c>
      <c r="Q10" s="4">
        <v>12</v>
      </c>
      <c r="R10" s="5">
        <v>15</v>
      </c>
    </row>
    <row r="11" spans="1:18" x14ac:dyDescent="0.2">
      <c r="A11" s="12">
        <v>44</v>
      </c>
      <c r="B11" s="10">
        <f t="shared" si="6"/>
        <v>2926</v>
      </c>
      <c r="C11" s="10">
        <f t="shared" si="0"/>
        <v>3356</v>
      </c>
      <c r="D11" s="10">
        <f t="shared" si="1"/>
        <v>3586</v>
      </c>
      <c r="E11" s="10">
        <f t="shared" si="2"/>
        <v>3726</v>
      </c>
      <c r="F11" s="10">
        <f t="shared" si="3"/>
        <v>3926</v>
      </c>
      <c r="G11" s="10">
        <f t="shared" si="4"/>
        <v>4576</v>
      </c>
      <c r="H11" s="10">
        <f t="shared" si="5"/>
        <v>3526</v>
      </c>
      <c r="I11" s="13" t="s">
        <v>29</v>
      </c>
      <c r="J11" s="8">
        <v>500</v>
      </c>
      <c r="K11" s="8">
        <v>580</v>
      </c>
      <c r="L11" s="8">
        <v>220</v>
      </c>
      <c r="M11" s="8">
        <v>60</v>
      </c>
      <c r="N11" s="8">
        <v>246</v>
      </c>
      <c r="O11" s="8">
        <v>6.9</v>
      </c>
      <c r="P11" s="8">
        <v>1.3</v>
      </c>
      <c r="Q11" s="8">
        <v>12</v>
      </c>
      <c r="R11" s="9">
        <v>15</v>
      </c>
    </row>
    <row r="12" spans="1:18" s="29" customFormat="1" x14ac:dyDescent="0.2">
      <c r="A12" s="28">
        <v>42</v>
      </c>
      <c r="B12" s="18">
        <f t="shared" si="6"/>
        <v>2793</v>
      </c>
      <c r="C12" s="18">
        <f t="shared" si="0"/>
        <v>3223</v>
      </c>
      <c r="D12" s="18">
        <f t="shared" si="1"/>
        <v>3453</v>
      </c>
      <c r="E12" s="18">
        <f t="shared" si="2"/>
        <v>3593</v>
      </c>
      <c r="F12" s="18">
        <f t="shared" si="3"/>
        <v>3793</v>
      </c>
      <c r="G12" s="18">
        <f t="shared" si="4"/>
        <v>4443</v>
      </c>
      <c r="H12" s="18">
        <f t="shared" si="5"/>
        <v>3393</v>
      </c>
      <c r="I12" s="11" t="s">
        <v>30</v>
      </c>
      <c r="J12" s="4">
        <v>600</v>
      </c>
      <c r="K12" s="4">
        <v>680</v>
      </c>
      <c r="L12" s="4">
        <v>160</v>
      </c>
      <c r="M12" s="4">
        <v>60</v>
      </c>
      <c r="N12" s="4">
        <v>221</v>
      </c>
      <c r="O12" s="4">
        <v>6.6</v>
      </c>
      <c r="P12" s="4">
        <v>1.2</v>
      </c>
      <c r="Q12" s="4">
        <v>12</v>
      </c>
      <c r="R12" s="5">
        <v>15</v>
      </c>
    </row>
    <row r="13" spans="1:18" x14ac:dyDescent="0.2">
      <c r="A13" s="12">
        <v>37</v>
      </c>
      <c r="B13" s="10">
        <f t="shared" si="6"/>
        <v>2460.5</v>
      </c>
      <c r="C13" s="10">
        <f t="shared" si="0"/>
        <v>2890.5</v>
      </c>
      <c r="D13" s="10">
        <f t="shared" si="1"/>
        <v>3120.5</v>
      </c>
      <c r="E13" s="10">
        <f t="shared" si="2"/>
        <v>3260.5</v>
      </c>
      <c r="F13" s="10">
        <f t="shared" si="3"/>
        <v>3460.5</v>
      </c>
      <c r="G13" s="10">
        <f t="shared" si="4"/>
        <v>4110.5</v>
      </c>
      <c r="H13" s="10">
        <f t="shared" si="5"/>
        <v>3060.5</v>
      </c>
      <c r="I13" s="13" t="s">
        <v>31</v>
      </c>
      <c r="J13" s="8">
        <v>900</v>
      </c>
      <c r="K13" s="8">
        <v>980</v>
      </c>
      <c r="L13" s="8">
        <v>70</v>
      </c>
      <c r="M13" s="8">
        <v>60</v>
      </c>
      <c r="N13" s="8">
        <v>183</v>
      </c>
      <c r="O13" s="8">
        <v>5.2</v>
      </c>
      <c r="P13" s="8">
        <v>0.8</v>
      </c>
      <c r="Q13" s="8">
        <v>12</v>
      </c>
      <c r="R13" s="9">
        <v>15</v>
      </c>
    </row>
    <row r="14" spans="1:18" s="29" customFormat="1" x14ac:dyDescent="0.2">
      <c r="A14" s="28">
        <v>56</v>
      </c>
      <c r="B14" s="18">
        <f t="shared" si="6"/>
        <v>3724</v>
      </c>
      <c r="C14" s="18">
        <f t="shared" si="0"/>
        <v>4154</v>
      </c>
      <c r="D14" s="18">
        <f t="shared" si="1"/>
        <v>4384</v>
      </c>
      <c r="E14" s="18">
        <f t="shared" si="2"/>
        <v>4524</v>
      </c>
      <c r="F14" s="18">
        <f t="shared" si="3"/>
        <v>4724</v>
      </c>
      <c r="G14" s="18">
        <f t="shared" si="4"/>
        <v>5374</v>
      </c>
      <c r="H14" s="18">
        <f t="shared" si="5"/>
        <v>4324</v>
      </c>
      <c r="I14" s="11" t="s">
        <v>32</v>
      </c>
      <c r="J14" s="4">
        <v>900</v>
      </c>
      <c r="K14" s="4">
        <v>980</v>
      </c>
      <c r="L14" s="4">
        <v>160</v>
      </c>
      <c r="M14" s="4">
        <v>60</v>
      </c>
      <c r="N14" s="4">
        <v>316</v>
      </c>
      <c r="O14" s="4">
        <v>10.6</v>
      </c>
      <c r="P14" s="4">
        <v>1.5</v>
      </c>
      <c r="Q14" s="4">
        <v>12</v>
      </c>
      <c r="R14" s="5">
        <v>15</v>
      </c>
    </row>
    <row r="15" spans="1:18" x14ac:dyDescent="0.2">
      <c r="A15" s="12">
        <v>31</v>
      </c>
      <c r="B15" s="10">
        <f t="shared" si="6"/>
        <v>2061.5</v>
      </c>
      <c r="C15" s="10">
        <f t="shared" si="0"/>
        <v>2491.5</v>
      </c>
      <c r="D15" s="10">
        <f t="shared" si="1"/>
        <v>2721.5</v>
      </c>
      <c r="E15" s="10">
        <f t="shared" si="2"/>
        <v>2861.5</v>
      </c>
      <c r="F15" s="10">
        <f t="shared" si="3"/>
        <v>3061.5</v>
      </c>
      <c r="G15" s="10">
        <f t="shared" si="4"/>
        <v>3711.5</v>
      </c>
      <c r="H15" s="10">
        <f t="shared" si="5"/>
        <v>2661.5</v>
      </c>
      <c r="I15" s="13" t="s">
        <v>33</v>
      </c>
      <c r="J15" s="8">
        <v>350</v>
      </c>
      <c r="K15" s="8">
        <v>430</v>
      </c>
      <c r="L15" s="8">
        <v>160</v>
      </c>
      <c r="M15" s="8">
        <v>60</v>
      </c>
      <c r="N15" s="8">
        <v>163</v>
      </c>
      <c r="O15" s="8">
        <v>4.9000000000000004</v>
      </c>
      <c r="P15" s="8">
        <v>0.8</v>
      </c>
      <c r="Q15" s="8">
        <v>10</v>
      </c>
      <c r="R15" s="9">
        <v>15</v>
      </c>
    </row>
    <row r="16" spans="1:18" s="29" customFormat="1" x14ac:dyDescent="0.2">
      <c r="A16" s="28">
        <v>25</v>
      </c>
      <c r="B16" s="18">
        <f t="shared" si="6"/>
        <v>1662.5</v>
      </c>
      <c r="C16" s="18">
        <f t="shared" si="0"/>
        <v>2092.5</v>
      </c>
      <c r="D16" s="18">
        <f t="shared" si="1"/>
        <v>2322.5</v>
      </c>
      <c r="E16" s="18">
        <f t="shared" si="2"/>
        <v>2462.5</v>
      </c>
      <c r="F16" s="18">
        <f t="shared" si="3"/>
        <v>2662.5</v>
      </c>
      <c r="G16" s="18">
        <f t="shared" si="4"/>
        <v>3312.5</v>
      </c>
      <c r="H16" s="18">
        <f t="shared" si="5"/>
        <v>2262.5</v>
      </c>
      <c r="I16" s="11" t="s">
        <v>34</v>
      </c>
      <c r="J16" s="4">
        <v>500</v>
      </c>
      <c r="K16" s="4">
        <v>580</v>
      </c>
      <c r="L16" s="4">
        <v>70</v>
      </c>
      <c r="M16" s="4">
        <v>60</v>
      </c>
      <c r="N16" s="4">
        <v>119</v>
      </c>
      <c r="O16" s="4">
        <v>3.7</v>
      </c>
      <c r="P16" s="4">
        <v>0.8</v>
      </c>
      <c r="Q16" s="4">
        <v>10</v>
      </c>
      <c r="R16" s="5">
        <v>15</v>
      </c>
    </row>
    <row r="17" spans="1:18" x14ac:dyDescent="0.2">
      <c r="A17" s="12">
        <v>28</v>
      </c>
      <c r="B17" s="10">
        <f t="shared" si="6"/>
        <v>1862</v>
      </c>
      <c r="C17" s="10">
        <f t="shared" si="0"/>
        <v>2292</v>
      </c>
      <c r="D17" s="10">
        <f t="shared" si="1"/>
        <v>2522</v>
      </c>
      <c r="E17" s="10">
        <f t="shared" si="2"/>
        <v>2662</v>
      </c>
      <c r="F17" s="10">
        <f t="shared" si="3"/>
        <v>2862</v>
      </c>
      <c r="G17" s="10">
        <f t="shared" si="4"/>
        <v>3512</v>
      </c>
      <c r="H17" s="10">
        <f t="shared" si="5"/>
        <v>2462</v>
      </c>
      <c r="I17" s="13" t="s">
        <v>35</v>
      </c>
      <c r="J17" s="8">
        <v>500</v>
      </c>
      <c r="K17" s="8">
        <v>580</v>
      </c>
      <c r="L17" s="8">
        <v>110</v>
      </c>
      <c r="M17" s="8">
        <v>60</v>
      </c>
      <c r="N17" s="8">
        <v>158</v>
      </c>
      <c r="O17" s="8">
        <v>4.7</v>
      </c>
      <c r="P17" s="8">
        <v>0.8</v>
      </c>
      <c r="Q17" s="8">
        <v>10</v>
      </c>
      <c r="R17" s="9">
        <v>15</v>
      </c>
    </row>
    <row r="18" spans="1:18" x14ac:dyDescent="0.2">
      <c r="A18" s="28">
        <v>35</v>
      </c>
      <c r="B18" s="18">
        <f t="shared" si="6"/>
        <v>2327.5</v>
      </c>
      <c r="C18" s="18">
        <f t="shared" si="0"/>
        <v>2757.5</v>
      </c>
      <c r="D18" s="18">
        <f t="shared" si="1"/>
        <v>2987.5</v>
      </c>
      <c r="E18" s="18">
        <f t="shared" si="2"/>
        <v>3127.5</v>
      </c>
      <c r="F18" s="18">
        <f t="shared" si="3"/>
        <v>3327.5</v>
      </c>
      <c r="G18" s="18">
        <f t="shared" si="4"/>
        <v>3977.5</v>
      </c>
      <c r="H18" s="18">
        <f t="shared" si="5"/>
        <v>2927.5</v>
      </c>
      <c r="I18" s="11" t="s">
        <v>36</v>
      </c>
      <c r="J18" s="4">
        <v>500</v>
      </c>
      <c r="K18" s="4">
        <v>580</v>
      </c>
      <c r="L18" s="4">
        <v>160</v>
      </c>
      <c r="M18" s="4">
        <v>60</v>
      </c>
      <c r="N18" s="4">
        <v>199</v>
      </c>
      <c r="O18" s="4">
        <v>6.2</v>
      </c>
      <c r="P18" s="4">
        <v>1.1000000000000001</v>
      </c>
      <c r="Q18" s="4">
        <v>10</v>
      </c>
      <c r="R18" s="5">
        <v>15</v>
      </c>
    </row>
    <row r="19" spans="1:18" x14ac:dyDescent="0.2">
      <c r="A19" s="12">
        <v>41</v>
      </c>
      <c r="B19" s="10">
        <f t="shared" si="6"/>
        <v>2726.5</v>
      </c>
      <c r="C19" s="10">
        <f t="shared" si="0"/>
        <v>3156.5</v>
      </c>
      <c r="D19" s="10">
        <f t="shared" si="1"/>
        <v>3386.5</v>
      </c>
      <c r="E19" s="10">
        <f t="shared" si="2"/>
        <v>3526.5</v>
      </c>
      <c r="F19" s="10">
        <f t="shared" si="3"/>
        <v>3726.5</v>
      </c>
      <c r="G19" s="10">
        <f t="shared" si="4"/>
        <v>4376.5</v>
      </c>
      <c r="H19" s="10">
        <f t="shared" si="5"/>
        <v>3326.5</v>
      </c>
      <c r="I19" s="13" t="s">
        <v>37</v>
      </c>
      <c r="J19" s="8">
        <v>900</v>
      </c>
      <c r="K19" s="8">
        <v>980</v>
      </c>
      <c r="L19" s="8">
        <v>70</v>
      </c>
      <c r="M19" s="8">
        <v>60</v>
      </c>
      <c r="N19" s="8">
        <v>190</v>
      </c>
      <c r="O19" s="8">
        <v>6.1</v>
      </c>
      <c r="P19" s="8">
        <v>0.8</v>
      </c>
      <c r="Q19" s="8">
        <v>10</v>
      </c>
      <c r="R19" s="9">
        <v>15</v>
      </c>
    </row>
    <row r="20" spans="1:18" x14ac:dyDescent="0.2">
      <c r="A20" s="28">
        <v>27</v>
      </c>
      <c r="B20" s="18">
        <f t="shared" si="6"/>
        <v>1795.5</v>
      </c>
      <c r="C20" s="18">
        <f t="shared" si="0"/>
        <v>2225.5</v>
      </c>
      <c r="D20" s="18">
        <f t="shared" si="1"/>
        <v>2455.5</v>
      </c>
      <c r="E20" s="18">
        <f t="shared" si="2"/>
        <v>2595.5</v>
      </c>
      <c r="F20" s="18">
        <f t="shared" si="3"/>
        <v>2795.5</v>
      </c>
      <c r="G20" s="18">
        <f t="shared" si="4"/>
        <v>3445.5</v>
      </c>
      <c r="H20" s="18">
        <f t="shared" si="5"/>
        <v>2395.5</v>
      </c>
      <c r="I20" s="11" t="s">
        <v>38</v>
      </c>
      <c r="J20" s="4">
        <v>500</v>
      </c>
      <c r="K20" s="4">
        <v>560</v>
      </c>
      <c r="L20" s="4">
        <v>95</v>
      </c>
      <c r="M20" s="4">
        <v>60</v>
      </c>
      <c r="N20" s="4">
        <v>146</v>
      </c>
      <c r="O20" s="4">
        <v>4.3</v>
      </c>
      <c r="P20" s="4">
        <v>0.6</v>
      </c>
      <c r="Q20" s="4">
        <v>10</v>
      </c>
      <c r="R20" s="5">
        <v>15</v>
      </c>
    </row>
    <row r="21" spans="1:18" x14ac:dyDescent="0.2">
      <c r="A21" s="12">
        <v>32</v>
      </c>
      <c r="B21" s="10">
        <f t="shared" si="6"/>
        <v>2128</v>
      </c>
      <c r="C21" s="10">
        <f t="shared" si="0"/>
        <v>2558</v>
      </c>
      <c r="D21" s="10">
        <f t="shared" si="1"/>
        <v>2788</v>
      </c>
      <c r="E21" s="10">
        <f t="shared" si="2"/>
        <v>2928</v>
      </c>
      <c r="F21" s="10">
        <f t="shared" si="3"/>
        <v>3128</v>
      </c>
      <c r="G21" s="10">
        <f t="shared" si="4"/>
        <v>3778</v>
      </c>
      <c r="H21" s="10">
        <f t="shared" si="5"/>
        <v>2728</v>
      </c>
      <c r="I21" s="13" t="s">
        <v>39</v>
      </c>
      <c r="J21" s="8">
        <v>500</v>
      </c>
      <c r="K21" s="8">
        <v>560</v>
      </c>
      <c r="L21" s="8">
        <v>130</v>
      </c>
      <c r="M21" s="8">
        <v>60</v>
      </c>
      <c r="N21" s="8">
        <v>191</v>
      </c>
      <c r="O21" s="8">
        <v>5.3</v>
      </c>
      <c r="P21" s="8">
        <v>0.8</v>
      </c>
      <c r="Q21" s="8">
        <v>10</v>
      </c>
      <c r="R21" s="9">
        <v>15</v>
      </c>
    </row>
    <row r="22" spans="1:18" x14ac:dyDescent="0.2">
      <c r="A22" s="28">
        <v>34</v>
      </c>
      <c r="B22" s="18">
        <f>A22*$H$5</f>
        <v>2261</v>
      </c>
      <c r="C22" s="18">
        <f>B22+430</f>
        <v>2691</v>
      </c>
      <c r="D22" s="18">
        <f>B22+660</f>
        <v>2921</v>
      </c>
      <c r="E22" s="18">
        <f>B22+800</f>
        <v>3061</v>
      </c>
      <c r="F22" s="18">
        <f>B22+1000</f>
        <v>3261</v>
      </c>
      <c r="G22" s="18">
        <f>B22+1650</f>
        <v>3911</v>
      </c>
      <c r="H22" s="18">
        <f>B22+600</f>
        <v>2861</v>
      </c>
      <c r="I22" s="11" t="s">
        <v>40</v>
      </c>
      <c r="J22" s="4">
        <v>623</v>
      </c>
      <c r="K22" s="4">
        <v>683</v>
      </c>
      <c r="L22" s="4">
        <v>95</v>
      </c>
      <c r="M22" s="4">
        <v>60</v>
      </c>
      <c r="N22" s="4">
        <v>190</v>
      </c>
      <c r="O22" s="4">
        <v>5.0999999999999996</v>
      </c>
      <c r="P22" s="4">
        <v>0.8</v>
      </c>
      <c r="Q22" s="4">
        <v>10</v>
      </c>
      <c r="R22" s="5">
        <v>15</v>
      </c>
    </row>
    <row r="23" spans="1:18" x14ac:dyDescent="0.2">
      <c r="A23" s="12">
        <v>41</v>
      </c>
      <c r="B23" s="10">
        <f t="shared" ref="B23:B31" si="7">A23*$H$5</f>
        <v>2726.5</v>
      </c>
      <c r="C23" s="10">
        <f t="shared" ref="C23:C31" si="8">B23+430</f>
        <v>3156.5</v>
      </c>
      <c r="D23" s="10">
        <f t="shared" ref="D23:D31" si="9">B23+660</f>
        <v>3386.5</v>
      </c>
      <c r="E23" s="10">
        <f t="shared" ref="E23:E31" si="10">B23+800</f>
        <v>3526.5</v>
      </c>
      <c r="F23" s="10">
        <f t="shared" ref="F23:F31" si="11">B23+1000</f>
        <v>3726.5</v>
      </c>
      <c r="G23" s="10">
        <f t="shared" ref="G23:G31" si="12">B23+1650</f>
        <v>4376.5</v>
      </c>
      <c r="H23" s="10">
        <f t="shared" ref="H23:H31" si="13">B23+600</f>
        <v>3326.5</v>
      </c>
      <c r="I23" s="13" t="s">
        <v>41</v>
      </c>
      <c r="J23" s="8">
        <v>623</v>
      </c>
      <c r="K23" s="8">
        <v>683</v>
      </c>
      <c r="L23" s="8">
        <v>130</v>
      </c>
      <c r="M23" s="8">
        <v>60</v>
      </c>
      <c r="N23" s="8">
        <v>221</v>
      </c>
      <c r="O23" s="8">
        <v>6.4</v>
      </c>
      <c r="P23" s="8">
        <v>1</v>
      </c>
      <c r="Q23" s="8">
        <v>10</v>
      </c>
      <c r="R23" s="9">
        <v>15</v>
      </c>
    </row>
    <row r="24" spans="1:18" x14ac:dyDescent="0.2">
      <c r="A24" s="28">
        <v>43</v>
      </c>
      <c r="B24" s="18">
        <f t="shared" si="7"/>
        <v>2859.5</v>
      </c>
      <c r="C24" s="18">
        <f t="shared" si="8"/>
        <v>3289.5</v>
      </c>
      <c r="D24" s="18">
        <f t="shared" si="9"/>
        <v>3519.5</v>
      </c>
      <c r="E24" s="18">
        <f t="shared" si="10"/>
        <v>3659.5</v>
      </c>
      <c r="F24" s="18">
        <f t="shared" si="11"/>
        <v>3859.5</v>
      </c>
      <c r="G24" s="18">
        <f t="shared" si="12"/>
        <v>4509.5</v>
      </c>
      <c r="H24" s="18">
        <f t="shared" si="13"/>
        <v>3459.5</v>
      </c>
      <c r="I24" s="11" t="s">
        <v>42</v>
      </c>
      <c r="J24" s="4">
        <v>813</v>
      </c>
      <c r="K24" s="4">
        <v>873</v>
      </c>
      <c r="L24" s="4">
        <v>95</v>
      </c>
      <c r="M24" s="4">
        <v>60</v>
      </c>
      <c r="N24" s="4">
        <v>226</v>
      </c>
      <c r="O24" s="4">
        <v>6.7</v>
      </c>
      <c r="P24" s="4">
        <v>1</v>
      </c>
      <c r="Q24" s="4">
        <v>10</v>
      </c>
      <c r="R24" s="5">
        <v>15</v>
      </c>
    </row>
    <row r="25" spans="1:18" x14ac:dyDescent="0.2">
      <c r="A25" s="12">
        <v>56</v>
      </c>
      <c r="B25" s="10">
        <f t="shared" si="7"/>
        <v>3724</v>
      </c>
      <c r="C25" s="10">
        <f t="shared" si="8"/>
        <v>4154</v>
      </c>
      <c r="D25" s="10">
        <f t="shared" si="9"/>
        <v>4384</v>
      </c>
      <c r="E25" s="10">
        <f t="shared" si="10"/>
        <v>4524</v>
      </c>
      <c r="F25" s="10">
        <f t="shared" si="11"/>
        <v>4724</v>
      </c>
      <c r="G25" s="10">
        <f t="shared" si="12"/>
        <v>5374</v>
      </c>
      <c r="H25" s="10">
        <f t="shared" si="13"/>
        <v>4324</v>
      </c>
      <c r="I25" s="13" t="s">
        <v>43</v>
      </c>
      <c r="J25" s="8">
        <v>813</v>
      </c>
      <c r="K25" s="8">
        <v>873</v>
      </c>
      <c r="L25" s="8">
        <v>130</v>
      </c>
      <c r="M25" s="8">
        <v>60</v>
      </c>
      <c r="N25" s="8">
        <v>280</v>
      </c>
      <c r="O25" s="8">
        <v>8.8000000000000007</v>
      </c>
      <c r="P25" s="8">
        <v>1.3</v>
      </c>
      <c r="Q25" s="8">
        <v>10</v>
      </c>
      <c r="R25" s="9">
        <v>15</v>
      </c>
    </row>
    <row r="26" spans="1:18" x14ac:dyDescent="0.2">
      <c r="A26" s="28">
        <v>43</v>
      </c>
      <c r="B26" s="18">
        <f t="shared" si="7"/>
        <v>2859.5</v>
      </c>
      <c r="C26" s="18">
        <f t="shared" si="8"/>
        <v>3289.5</v>
      </c>
      <c r="D26" s="18">
        <f t="shared" si="9"/>
        <v>3519.5</v>
      </c>
      <c r="E26" s="18">
        <f t="shared" si="10"/>
        <v>3659.5</v>
      </c>
      <c r="F26" s="18">
        <f t="shared" si="11"/>
        <v>3859.5</v>
      </c>
      <c r="G26" s="18">
        <f t="shared" si="12"/>
        <v>4509.5</v>
      </c>
      <c r="H26" s="18">
        <f t="shared" si="13"/>
        <v>3459.5</v>
      </c>
      <c r="I26" s="11" t="s">
        <v>44</v>
      </c>
      <c r="J26" s="4">
        <v>500</v>
      </c>
      <c r="K26" s="4">
        <v>580</v>
      </c>
      <c r="L26" s="4">
        <v>130</v>
      </c>
      <c r="M26" s="4">
        <v>60</v>
      </c>
      <c r="N26" s="4">
        <v>137</v>
      </c>
      <c r="O26" s="4">
        <v>3.8</v>
      </c>
      <c r="P26" s="4">
        <v>0.8</v>
      </c>
      <c r="Q26" s="4">
        <v>10</v>
      </c>
      <c r="R26" s="5">
        <v>15</v>
      </c>
    </row>
    <row r="27" spans="1:18" x14ac:dyDescent="0.2">
      <c r="A27" s="12">
        <v>90</v>
      </c>
      <c r="B27" s="10">
        <f t="shared" si="7"/>
        <v>5985</v>
      </c>
      <c r="C27" s="10">
        <f t="shared" si="8"/>
        <v>6415</v>
      </c>
      <c r="D27" s="10">
        <f t="shared" si="9"/>
        <v>6645</v>
      </c>
      <c r="E27" s="10">
        <f t="shared" si="10"/>
        <v>6785</v>
      </c>
      <c r="F27" s="10">
        <f t="shared" si="11"/>
        <v>6985</v>
      </c>
      <c r="G27" s="10">
        <f t="shared" si="12"/>
        <v>7635</v>
      </c>
      <c r="H27" s="10">
        <f t="shared" si="13"/>
        <v>6585</v>
      </c>
      <c r="I27" s="13" t="s">
        <v>18</v>
      </c>
      <c r="J27" s="8">
        <v>450</v>
      </c>
      <c r="K27" s="8">
        <v>640</v>
      </c>
      <c r="L27" s="8">
        <v>220</v>
      </c>
      <c r="M27" s="8">
        <v>86</v>
      </c>
      <c r="N27" s="8">
        <v>110</v>
      </c>
      <c r="O27" s="8">
        <v>11.4</v>
      </c>
      <c r="P27" s="8">
        <v>2.4</v>
      </c>
      <c r="Q27" s="8">
        <v>5</v>
      </c>
      <c r="R27" s="9">
        <v>15</v>
      </c>
    </row>
    <row r="28" spans="1:18" x14ac:dyDescent="0.2">
      <c r="A28" s="28">
        <v>135</v>
      </c>
      <c r="B28" s="18">
        <f t="shared" si="7"/>
        <v>8977.5</v>
      </c>
      <c r="C28" s="18">
        <f t="shared" si="8"/>
        <v>9407.5</v>
      </c>
      <c r="D28" s="18">
        <f t="shared" si="9"/>
        <v>9637.5</v>
      </c>
      <c r="E28" s="18">
        <f t="shared" si="10"/>
        <v>9777.5</v>
      </c>
      <c r="F28" s="18">
        <f t="shared" si="11"/>
        <v>9977.5</v>
      </c>
      <c r="G28" s="18">
        <f t="shared" si="12"/>
        <v>10627.5</v>
      </c>
      <c r="H28" s="18">
        <f t="shared" si="13"/>
        <v>9577.5</v>
      </c>
      <c r="I28" s="11" t="s">
        <v>19</v>
      </c>
      <c r="J28" s="4">
        <v>800</v>
      </c>
      <c r="K28" s="4">
        <v>990</v>
      </c>
      <c r="L28" s="4">
        <v>220</v>
      </c>
      <c r="M28" s="4">
        <v>86</v>
      </c>
      <c r="N28" s="4">
        <v>169</v>
      </c>
      <c r="O28" s="4">
        <v>17.5</v>
      </c>
      <c r="P28" s="4">
        <v>4.2</v>
      </c>
      <c r="Q28" s="4">
        <v>5</v>
      </c>
      <c r="R28" s="5">
        <v>15</v>
      </c>
    </row>
    <row r="29" spans="1:18" x14ac:dyDescent="0.2">
      <c r="A29" s="12">
        <v>92</v>
      </c>
      <c r="B29" s="10">
        <f t="shared" si="7"/>
        <v>6118</v>
      </c>
      <c r="C29" s="10">
        <f t="shared" si="8"/>
        <v>6548</v>
      </c>
      <c r="D29" s="10">
        <f t="shared" si="9"/>
        <v>6778</v>
      </c>
      <c r="E29" s="10">
        <f t="shared" si="10"/>
        <v>6918</v>
      </c>
      <c r="F29" s="10">
        <f t="shared" si="11"/>
        <v>7118</v>
      </c>
      <c r="G29" s="10">
        <f t="shared" si="12"/>
        <v>7768</v>
      </c>
      <c r="H29" s="10">
        <f t="shared" si="13"/>
        <v>6718</v>
      </c>
      <c r="I29" s="13" t="s">
        <v>20</v>
      </c>
      <c r="J29" s="8">
        <v>450</v>
      </c>
      <c r="K29" s="8">
        <v>640</v>
      </c>
      <c r="L29" s="8">
        <v>220</v>
      </c>
      <c r="M29" s="8">
        <v>86</v>
      </c>
      <c r="N29" s="8">
        <v>113</v>
      </c>
      <c r="O29" s="8">
        <v>11.8</v>
      </c>
      <c r="P29" s="8">
        <v>2.4</v>
      </c>
      <c r="Q29" s="8">
        <v>5</v>
      </c>
      <c r="R29" s="9">
        <v>15</v>
      </c>
    </row>
    <row r="30" spans="1:18" x14ac:dyDescent="0.2">
      <c r="A30" s="28">
        <v>138</v>
      </c>
      <c r="B30" s="18">
        <f t="shared" si="7"/>
        <v>9177</v>
      </c>
      <c r="C30" s="18">
        <f t="shared" si="8"/>
        <v>9607</v>
      </c>
      <c r="D30" s="18">
        <f t="shared" si="9"/>
        <v>9837</v>
      </c>
      <c r="E30" s="18">
        <f t="shared" si="10"/>
        <v>9977</v>
      </c>
      <c r="F30" s="18">
        <f t="shared" si="11"/>
        <v>10177</v>
      </c>
      <c r="G30" s="18">
        <f t="shared" si="12"/>
        <v>10827</v>
      </c>
      <c r="H30" s="18">
        <f t="shared" si="13"/>
        <v>9777</v>
      </c>
      <c r="I30" s="11" t="s">
        <v>21</v>
      </c>
      <c r="J30" s="4">
        <v>800</v>
      </c>
      <c r="K30" s="4">
        <v>990</v>
      </c>
      <c r="L30" s="4">
        <v>220</v>
      </c>
      <c r="M30" s="4">
        <v>86</v>
      </c>
      <c r="N30" s="4">
        <v>166</v>
      </c>
      <c r="O30" s="4">
        <v>21.1</v>
      </c>
      <c r="P30" s="4">
        <v>3.8</v>
      </c>
      <c r="Q30" s="4">
        <v>5</v>
      </c>
      <c r="R30" s="5">
        <v>15</v>
      </c>
    </row>
    <row r="31" spans="1:18" x14ac:dyDescent="0.2">
      <c r="A31" s="12">
        <v>50</v>
      </c>
      <c r="B31" s="10">
        <f t="shared" si="7"/>
        <v>3325</v>
      </c>
      <c r="C31" s="10">
        <f t="shared" si="8"/>
        <v>3755</v>
      </c>
      <c r="D31" s="10">
        <f t="shared" si="9"/>
        <v>3985</v>
      </c>
      <c r="E31" s="10">
        <f t="shared" si="10"/>
        <v>4125</v>
      </c>
      <c r="F31" s="10">
        <f t="shared" si="11"/>
        <v>4325</v>
      </c>
      <c r="G31" s="10">
        <f t="shared" si="12"/>
        <v>4975</v>
      </c>
      <c r="H31" s="10">
        <f t="shared" si="13"/>
        <v>3925</v>
      </c>
      <c r="I31" s="13" t="s">
        <v>45</v>
      </c>
      <c r="J31" s="8">
        <v>270</v>
      </c>
      <c r="K31" s="8">
        <v>410</v>
      </c>
      <c r="L31" s="8">
        <v>218</v>
      </c>
      <c r="M31" s="8">
        <v>50</v>
      </c>
      <c r="N31" s="8">
        <v>70</v>
      </c>
      <c r="O31" s="8">
        <v>5.3</v>
      </c>
      <c r="P31" s="8">
        <v>0.9</v>
      </c>
      <c r="Q31" s="8">
        <v>8</v>
      </c>
      <c r="R31" s="9">
        <v>15</v>
      </c>
    </row>
    <row r="32" spans="1:18" ht="17" thickBot="1" x14ac:dyDescent="0.25">
      <c r="A32" s="31">
        <v>61</v>
      </c>
      <c r="B32" s="32">
        <f>A32*$H$5</f>
        <v>4056.5</v>
      </c>
      <c r="C32" s="32">
        <f>B32+430</f>
        <v>4486.5</v>
      </c>
      <c r="D32" s="32">
        <f>B32+660</f>
        <v>4716.5</v>
      </c>
      <c r="E32" s="32">
        <f>B32+800</f>
        <v>4856.5</v>
      </c>
      <c r="F32" s="32">
        <f>B32+1000</f>
        <v>5056.5</v>
      </c>
      <c r="G32" s="32">
        <f>B32+1650</f>
        <v>5706.5</v>
      </c>
      <c r="H32" s="32">
        <f>B32+600</f>
        <v>4656.5</v>
      </c>
      <c r="I32" s="14" t="s">
        <v>46</v>
      </c>
      <c r="J32" s="6">
        <v>470</v>
      </c>
      <c r="K32" s="6">
        <v>610</v>
      </c>
      <c r="L32" s="6">
        <v>218</v>
      </c>
      <c r="M32" s="6">
        <v>50</v>
      </c>
      <c r="N32" s="6">
        <v>108</v>
      </c>
      <c r="O32" s="6">
        <v>7.7</v>
      </c>
      <c r="P32" s="6">
        <v>1.2</v>
      </c>
      <c r="Q32" s="6">
        <v>8</v>
      </c>
      <c r="R32" s="7">
        <v>15</v>
      </c>
    </row>
    <row r="33" spans="1:1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9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9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9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9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9" ht="16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9" ht="18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9" ht="16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9" ht="17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9" ht="37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9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9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9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s="20" customFormat="1" ht="37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9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9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9" ht="18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9" ht="18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</sheetData>
  <mergeCells count="15">
    <mergeCell ref="A5:G5"/>
    <mergeCell ref="A1:R1"/>
    <mergeCell ref="O4:O5"/>
    <mergeCell ref="P4:P5"/>
    <mergeCell ref="Q4:Q5"/>
    <mergeCell ref="R4:R5"/>
    <mergeCell ref="I3:I5"/>
    <mergeCell ref="A2:R2"/>
    <mergeCell ref="A3:F3"/>
    <mergeCell ref="J3:R3"/>
    <mergeCell ref="J4:J5"/>
    <mergeCell ref="K4:K5"/>
    <mergeCell ref="L4:L5"/>
    <mergeCell ref="M4:M5"/>
    <mergeCell ref="N4:N5"/>
  </mergeCells>
  <hyperlinks>
    <hyperlink ref="A2" r:id="rId1"/>
    <hyperlink ref="B2" r:id="rId2" display="mailto:sales@radiatoria.ru?subject=Запрос%20(прайс)"/>
    <hyperlink ref="C2" r:id="rId3" display="mailto:sales@radiatoria.ru?subject=Запрос%20(прайс)"/>
    <hyperlink ref="D2" r:id="rId4" display="mailto:sales@radiatoria.ru?subject=Запрос%20(прайс)"/>
    <hyperlink ref="E2" r:id="rId5" display="mailto:sales@radiatoria.ru?subject=Запрос%20(прайс)"/>
    <hyperlink ref="F2" r:id="rId6" display="mailto:sales@radiatoria.ru?subject=Запрос%20(прайс)"/>
    <hyperlink ref="I2" r:id="rId7" display="mailto:sales@radiatoria.ru?subject=Запрос%20(прайс)"/>
    <hyperlink ref="J2" r:id="rId8" display="mailto:sales@radiatoria.ru?subject=Запрос%20(прайс)"/>
    <hyperlink ref="K2" r:id="rId9" display="mailto:sales@radiatoria.ru?subject=Запрос%20(прайс)"/>
    <hyperlink ref="L2" r:id="rId10" display="mailto:sales@radiatoria.ru?subject=Запрос%20(прайс)"/>
    <hyperlink ref="M2" r:id="rId11" display="mailto:sales@radiatoria.ru?subject=Запрос%20(прайс)"/>
    <hyperlink ref="N2" r:id="rId12" display="mailto:sales@radiatoria.ru?subject=Запрос%20(прайс)"/>
    <hyperlink ref="O2" r:id="rId13" display="mailto:sales@radiatoria.ru?subject=Запрос%20(прайс)"/>
    <hyperlink ref="P2" r:id="rId14" display="mailto:sales@radiatoria.ru?subject=Запрос%20(прайс)"/>
    <hyperlink ref="Q2" r:id="rId15" display="mailto:sales@radiatoria.ru?subject=Запрос%20(прайс)"/>
    <hyperlink ref="R2" r:id="rId16" display="mailto:sales@radiatoria.ru?subject=Запрос%20(прайс)"/>
  </hyperlinks>
  <pageMargins left="0.7" right="0.7" top="0.75" bottom="0.75" header="0.3" footer="0.3"/>
  <pageSetup paperSize="9" orientation="portrait" horizontalDpi="0" verticalDpi="0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Viadrus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2016-01-21T17:41:17Z</dcterms:created>
  <dcterms:modified xsi:type="dcterms:W3CDTF">2016-11-10T18:38:36Z</dcterms:modified>
</cp:coreProperties>
</file>