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 showInkAnnotation="0"/>
  <mc:AlternateContent xmlns:mc="http://schemas.openxmlformats.org/markup-compatibility/2006">
    <mc:Choice Requires="x15">
      <x15ac:absPath xmlns:x15ac="http://schemas.microsoft.com/office/spreadsheetml/2010/11/ac" url="/Users/alexanderklementev/Dropbox/радиаторы/"/>
    </mc:Choice>
  </mc:AlternateContent>
  <bookViews>
    <workbookView xWindow="340" yWindow="800" windowWidth="34380" windowHeight="20720" tabRatio="500"/>
  </bookViews>
  <sheets>
    <sheet name="Retro-Style" sheetId="1" r:id="rId1"/>
  </sheet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B31" i="1"/>
  <c r="C31" i="1"/>
  <c r="D31" i="1"/>
  <c r="E31" i="1"/>
  <c r="F31" i="1"/>
  <c r="G31" i="1"/>
  <c r="H31" i="1"/>
  <c r="B32" i="1"/>
  <c r="C32" i="1"/>
  <c r="D32" i="1"/>
  <c r="E32" i="1"/>
  <c r="F32" i="1"/>
  <c r="G32" i="1"/>
  <c r="H32" i="1"/>
  <c r="B33" i="1"/>
  <c r="C33" i="1"/>
  <c r="D33" i="1"/>
  <c r="E33" i="1"/>
  <c r="F33" i="1"/>
  <c r="G33" i="1"/>
  <c r="H33" i="1"/>
  <c r="B34" i="1"/>
  <c r="C34" i="1"/>
  <c r="D34" i="1"/>
  <c r="E34" i="1"/>
  <c r="F34" i="1"/>
  <c r="G34" i="1"/>
  <c r="H34" i="1"/>
  <c r="B35" i="1"/>
  <c r="C35" i="1"/>
  <c r="D35" i="1"/>
  <c r="E35" i="1"/>
  <c r="F35" i="1"/>
  <c r="G35" i="1"/>
  <c r="H35" i="1"/>
  <c r="B36" i="1"/>
  <c r="C36" i="1"/>
  <c r="D36" i="1"/>
  <c r="E36" i="1"/>
  <c r="F36" i="1"/>
  <c r="G36" i="1"/>
  <c r="H36" i="1"/>
  <c r="B55" i="1"/>
  <c r="C55" i="1"/>
  <c r="D55" i="1"/>
  <c r="E55" i="1"/>
  <c r="F55" i="1"/>
  <c r="G55" i="1"/>
  <c r="H55" i="1"/>
  <c r="B56" i="1"/>
  <c r="C56" i="1"/>
  <c r="D56" i="1"/>
  <c r="E56" i="1"/>
  <c r="F56" i="1"/>
  <c r="G56" i="1"/>
  <c r="H56" i="1"/>
  <c r="B57" i="1"/>
  <c r="C57" i="1"/>
  <c r="D57" i="1"/>
  <c r="E57" i="1"/>
  <c r="F57" i="1"/>
  <c r="G57" i="1"/>
  <c r="H57" i="1"/>
  <c r="B58" i="1"/>
  <c r="C58" i="1"/>
  <c r="D58" i="1"/>
  <c r="E58" i="1"/>
  <c r="F58" i="1"/>
  <c r="G58" i="1"/>
  <c r="H58" i="1"/>
  <c r="B59" i="1"/>
  <c r="C59" i="1"/>
  <c r="D59" i="1"/>
  <c r="E59" i="1"/>
  <c r="F59" i="1"/>
  <c r="G59" i="1"/>
  <c r="H59" i="1"/>
  <c r="B60" i="1"/>
  <c r="C60" i="1"/>
  <c r="D60" i="1"/>
  <c r="E60" i="1"/>
  <c r="F60" i="1"/>
  <c r="G60" i="1"/>
  <c r="H60" i="1"/>
  <c r="B61" i="1"/>
  <c r="C61" i="1"/>
  <c r="D61" i="1"/>
  <c r="E61" i="1"/>
  <c r="F61" i="1"/>
  <c r="G61" i="1"/>
  <c r="H61" i="1"/>
  <c r="B62" i="1"/>
  <c r="C62" i="1"/>
  <c r="D62" i="1"/>
  <c r="E62" i="1"/>
  <c r="F62" i="1"/>
  <c r="G62" i="1"/>
  <c r="H62" i="1"/>
  <c r="B63" i="1"/>
  <c r="C63" i="1"/>
  <c r="D63" i="1"/>
  <c r="E63" i="1"/>
  <c r="F63" i="1"/>
  <c r="G63" i="1"/>
  <c r="H63" i="1"/>
  <c r="B64" i="1"/>
  <c r="C64" i="1"/>
  <c r="D64" i="1"/>
  <c r="E64" i="1"/>
  <c r="F64" i="1"/>
  <c r="G64" i="1"/>
  <c r="H64" i="1"/>
  <c r="B65" i="1"/>
  <c r="C65" i="1"/>
  <c r="D65" i="1"/>
  <c r="E65" i="1"/>
  <c r="F65" i="1"/>
  <c r="G65" i="1"/>
  <c r="H65" i="1"/>
  <c r="B66" i="1"/>
  <c r="C66" i="1"/>
  <c r="D66" i="1"/>
  <c r="E66" i="1"/>
  <c r="F66" i="1"/>
  <c r="G66" i="1"/>
  <c r="H66" i="1"/>
  <c r="B67" i="1"/>
  <c r="C67" i="1"/>
  <c r="D67" i="1"/>
  <c r="E67" i="1"/>
  <c r="F67" i="1"/>
  <c r="G67" i="1"/>
  <c r="H67" i="1"/>
  <c r="B68" i="1"/>
  <c r="C68" i="1"/>
  <c r="D68" i="1"/>
  <c r="E68" i="1"/>
  <c r="F68" i="1"/>
  <c r="G68" i="1"/>
  <c r="H68" i="1"/>
  <c r="B69" i="1"/>
  <c r="C69" i="1"/>
  <c r="D69" i="1"/>
  <c r="E69" i="1"/>
  <c r="F69" i="1"/>
  <c r="G69" i="1"/>
  <c r="H69" i="1"/>
  <c r="B70" i="1"/>
  <c r="C70" i="1"/>
  <c r="D70" i="1"/>
  <c r="E70" i="1"/>
  <c r="F70" i="1"/>
  <c r="G70" i="1"/>
  <c r="H70" i="1"/>
  <c r="B71" i="1"/>
  <c r="C71" i="1"/>
  <c r="D71" i="1"/>
  <c r="E71" i="1"/>
  <c r="F71" i="1"/>
  <c r="G71" i="1"/>
  <c r="H71" i="1"/>
  <c r="B72" i="1"/>
  <c r="C72" i="1"/>
  <c r="D72" i="1"/>
  <c r="E72" i="1"/>
  <c r="F72" i="1"/>
  <c r="G72" i="1"/>
  <c r="H72" i="1"/>
  <c r="B21" i="1"/>
  <c r="C21" i="1"/>
  <c r="D21" i="1"/>
  <c r="E21" i="1"/>
  <c r="F21" i="1"/>
  <c r="G21" i="1"/>
  <c r="H21" i="1"/>
  <c r="B22" i="1"/>
  <c r="C22" i="1"/>
  <c r="D22" i="1"/>
  <c r="E22" i="1"/>
  <c r="F22" i="1"/>
  <c r="G22" i="1"/>
  <c r="H22" i="1"/>
  <c r="B23" i="1"/>
  <c r="C23" i="1"/>
  <c r="D23" i="1"/>
  <c r="E23" i="1"/>
  <c r="F23" i="1"/>
  <c r="G23" i="1"/>
  <c r="H23" i="1"/>
  <c r="B24" i="1"/>
  <c r="C24" i="1"/>
  <c r="D24" i="1"/>
  <c r="E24" i="1"/>
  <c r="F24" i="1"/>
  <c r="G24" i="1"/>
  <c r="H24" i="1"/>
  <c r="B25" i="1"/>
  <c r="C25" i="1"/>
  <c r="D25" i="1"/>
  <c r="E25" i="1"/>
  <c r="F25" i="1"/>
  <c r="G25" i="1"/>
  <c r="H25" i="1"/>
  <c r="B26" i="1"/>
  <c r="C26" i="1"/>
  <c r="D26" i="1"/>
  <c r="E26" i="1"/>
  <c r="F26" i="1"/>
  <c r="G26" i="1"/>
  <c r="H26" i="1"/>
  <c r="B27" i="1"/>
  <c r="C27" i="1"/>
  <c r="D27" i="1"/>
  <c r="E27" i="1"/>
  <c r="F27" i="1"/>
  <c r="G27" i="1"/>
  <c r="H27" i="1"/>
  <c r="B28" i="1"/>
  <c r="C28" i="1"/>
  <c r="D28" i="1"/>
  <c r="E28" i="1"/>
  <c r="F28" i="1"/>
  <c r="G28" i="1"/>
  <c r="H28" i="1"/>
  <c r="B37" i="1"/>
  <c r="C37" i="1"/>
  <c r="D37" i="1"/>
  <c r="E37" i="1"/>
  <c r="F37" i="1"/>
  <c r="G37" i="1"/>
  <c r="H37" i="1"/>
  <c r="B38" i="1"/>
  <c r="C38" i="1"/>
  <c r="D38" i="1"/>
  <c r="E38" i="1"/>
  <c r="F38" i="1"/>
  <c r="G38" i="1"/>
  <c r="H38" i="1"/>
  <c r="B39" i="1"/>
  <c r="C39" i="1"/>
  <c r="D39" i="1"/>
  <c r="E39" i="1"/>
  <c r="F39" i="1"/>
  <c r="G39" i="1"/>
  <c r="H39" i="1"/>
  <c r="B40" i="1"/>
  <c r="C40" i="1"/>
  <c r="D40" i="1"/>
  <c r="E40" i="1"/>
  <c r="F40" i="1"/>
  <c r="G40" i="1"/>
  <c r="H40" i="1"/>
  <c r="B41" i="1"/>
  <c r="C41" i="1"/>
  <c r="D41" i="1"/>
  <c r="E41" i="1"/>
  <c r="F41" i="1"/>
  <c r="G41" i="1"/>
  <c r="H41" i="1"/>
  <c r="B42" i="1"/>
  <c r="C42" i="1"/>
  <c r="D42" i="1"/>
  <c r="E42" i="1"/>
  <c r="F42" i="1"/>
  <c r="G42" i="1"/>
  <c r="H42" i="1"/>
  <c r="B43" i="1"/>
  <c r="C43" i="1"/>
  <c r="D43" i="1"/>
  <c r="E43" i="1"/>
  <c r="F43" i="1"/>
  <c r="G43" i="1"/>
  <c r="H43" i="1"/>
  <c r="B44" i="1"/>
  <c r="C44" i="1"/>
  <c r="D44" i="1"/>
  <c r="E44" i="1"/>
  <c r="F44" i="1"/>
  <c r="G44" i="1"/>
  <c r="H44" i="1"/>
  <c r="B45" i="1"/>
  <c r="C45" i="1"/>
  <c r="D45" i="1"/>
  <c r="E45" i="1"/>
  <c r="F45" i="1"/>
  <c r="G45" i="1"/>
  <c r="H45" i="1"/>
  <c r="B46" i="1"/>
  <c r="C46" i="1"/>
  <c r="D46" i="1"/>
  <c r="E46" i="1"/>
  <c r="F46" i="1"/>
  <c r="G46" i="1"/>
  <c r="H46" i="1"/>
  <c r="B47" i="1"/>
  <c r="C47" i="1"/>
  <c r="D47" i="1"/>
  <c r="E47" i="1"/>
  <c r="F47" i="1"/>
  <c r="G47" i="1"/>
  <c r="H47" i="1"/>
  <c r="B48" i="1"/>
  <c r="C48" i="1"/>
  <c r="D48" i="1"/>
  <c r="E48" i="1"/>
  <c r="F48" i="1"/>
  <c r="G48" i="1"/>
  <c r="H48" i="1"/>
  <c r="B49" i="1"/>
  <c r="C49" i="1"/>
  <c r="D49" i="1"/>
  <c r="E49" i="1"/>
  <c r="F49" i="1"/>
  <c r="G49" i="1"/>
  <c r="H49" i="1"/>
  <c r="B50" i="1"/>
  <c r="C50" i="1"/>
  <c r="D50" i="1"/>
  <c r="E50" i="1"/>
  <c r="F50" i="1"/>
  <c r="G50" i="1"/>
  <c r="H50" i="1"/>
  <c r="B51" i="1"/>
  <c r="C51" i="1"/>
  <c r="D51" i="1"/>
  <c r="E51" i="1"/>
  <c r="F51" i="1"/>
  <c r="G51" i="1"/>
  <c r="H51" i="1"/>
  <c r="B52" i="1"/>
  <c r="C52" i="1"/>
  <c r="D52" i="1"/>
  <c r="E52" i="1"/>
  <c r="F52" i="1"/>
  <c r="G52" i="1"/>
  <c r="H52" i="1"/>
  <c r="B53" i="1"/>
  <c r="C53" i="1"/>
  <c r="D53" i="1"/>
  <c r="E53" i="1"/>
  <c r="F53" i="1"/>
  <c r="G53" i="1"/>
  <c r="H53" i="1"/>
  <c r="B54" i="1"/>
  <c r="C54" i="1"/>
  <c r="D54" i="1"/>
  <c r="E54" i="1"/>
  <c r="F54" i="1"/>
  <c r="G54" i="1"/>
  <c r="H54" i="1"/>
  <c r="B29" i="1"/>
  <c r="C29" i="1"/>
  <c r="D29" i="1"/>
  <c r="E29" i="1"/>
  <c r="F29" i="1"/>
  <c r="G29" i="1"/>
  <c r="H29" i="1"/>
  <c r="B8" i="1"/>
  <c r="C8" i="1"/>
  <c r="D8" i="1"/>
  <c r="E8" i="1"/>
  <c r="F8" i="1"/>
  <c r="G8" i="1"/>
  <c r="H8" i="1"/>
  <c r="B9" i="1"/>
  <c r="C9" i="1"/>
  <c r="D9" i="1"/>
  <c r="E9" i="1"/>
  <c r="F9" i="1"/>
  <c r="G9" i="1"/>
  <c r="H9" i="1"/>
  <c r="B10" i="1"/>
  <c r="C10" i="1"/>
  <c r="D10" i="1"/>
  <c r="E10" i="1"/>
  <c r="F10" i="1"/>
  <c r="G10" i="1"/>
  <c r="H10" i="1"/>
  <c r="B11" i="1"/>
  <c r="C11" i="1"/>
  <c r="D11" i="1"/>
  <c r="E11" i="1"/>
  <c r="F11" i="1"/>
  <c r="G11" i="1"/>
  <c r="H11" i="1"/>
  <c r="B12" i="1"/>
  <c r="C12" i="1"/>
  <c r="D12" i="1"/>
  <c r="E12" i="1"/>
  <c r="F12" i="1"/>
  <c r="G12" i="1"/>
  <c r="H12" i="1"/>
  <c r="B13" i="1"/>
  <c r="C13" i="1"/>
  <c r="D13" i="1"/>
  <c r="E13" i="1"/>
  <c r="F13" i="1"/>
  <c r="G13" i="1"/>
  <c r="H13" i="1"/>
  <c r="B14" i="1"/>
  <c r="C14" i="1"/>
  <c r="D14" i="1"/>
  <c r="E14" i="1"/>
  <c r="F14" i="1"/>
  <c r="G14" i="1"/>
  <c r="H14" i="1"/>
  <c r="B15" i="1"/>
  <c r="C15" i="1"/>
  <c r="D15" i="1"/>
  <c r="E15" i="1"/>
  <c r="F15" i="1"/>
  <c r="G15" i="1"/>
  <c r="H15" i="1"/>
  <c r="B16" i="1"/>
  <c r="C16" i="1"/>
  <c r="D16" i="1"/>
  <c r="E16" i="1"/>
  <c r="F16" i="1"/>
  <c r="G16" i="1"/>
  <c r="H16" i="1"/>
  <c r="B17" i="1"/>
  <c r="C17" i="1"/>
  <c r="D17" i="1"/>
  <c r="E17" i="1"/>
  <c r="F17" i="1"/>
  <c r="G17" i="1"/>
  <c r="H17" i="1"/>
  <c r="B18" i="1"/>
  <c r="C18" i="1"/>
  <c r="D18" i="1"/>
  <c r="E18" i="1"/>
  <c r="F18" i="1"/>
  <c r="G18" i="1"/>
  <c r="H18" i="1"/>
  <c r="B19" i="1"/>
  <c r="C19" i="1"/>
  <c r="D19" i="1"/>
  <c r="E19" i="1"/>
  <c r="F19" i="1"/>
  <c r="G19" i="1"/>
  <c r="H19" i="1"/>
  <c r="B20" i="1"/>
  <c r="C20" i="1"/>
  <c r="D20" i="1"/>
  <c r="E20" i="1"/>
  <c r="F20" i="1"/>
  <c r="G20" i="1"/>
  <c r="H20" i="1"/>
  <c r="B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<sst xmlns="http://schemas.openxmlformats.org/spreadsheetml/2006/main" count="90" uniqueCount="90">
  <si>
    <t>Anerli 560</t>
  </si>
  <si>
    <t>Barton 560</t>
  </si>
  <si>
    <t>Bolton 220</t>
  </si>
  <si>
    <t>Bristol 600</t>
  </si>
  <si>
    <t>Bristol 800</t>
  </si>
  <si>
    <t>Bristol M 300</t>
  </si>
  <si>
    <t>Bristol M 582</t>
  </si>
  <si>
    <t>Bristol M 782</t>
  </si>
  <si>
    <t>Chester 640</t>
  </si>
  <si>
    <t>Derby 300</t>
  </si>
  <si>
    <t>Derby 500</t>
  </si>
  <si>
    <t>Derby 600</t>
  </si>
  <si>
    <t>Derby M4 4/200</t>
  </si>
  <si>
    <t>Derby M4 4/320</t>
  </si>
  <si>
    <t>Derby M4 4/500</t>
  </si>
  <si>
    <t>Derby M4 4/600</t>
  </si>
  <si>
    <t>Derby M4 4/800</t>
  </si>
  <si>
    <t>Derby M6 6/350</t>
  </si>
  <si>
    <t>Derby M6 6/500</t>
  </si>
  <si>
    <t>Derby M6 6/600</t>
  </si>
  <si>
    <t>Derby M6 6/800</t>
  </si>
  <si>
    <t>Leeds 600</t>
  </si>
  <si>
    <t>Leicester 625</t>
  </si>
  <si>
    <t>Oxford 790</t>
  </si>
  <si>
    <t>Preston 560</t>
  </si>
  <si>
    <t>Reading 350</t>
  </si>
  <si>
    <t>Reading 500</t>
  </si>
  <si>
    <t>Reading 600</t>
  </si>
  <si>
    <t>Reading 800</t>
  </si>
  <si>
    <t>Sheffield 560</t>
  </si>
  <si>
    <t>Telford 400</t>
  </si>
  <si>
    <t>Telford 650</t>
  </si>
  <si>
    <t>Versailles 500</t>
  </si>
  <si>
    <t>Windsor 350</t>
  </si>
  <si>
    <t>Windsor 500</t>
  </si>
  <si>
    <t>Windsor 600</t>
  </si>
  <si>
    <t>Windsor 800</t>
  </si>
  <si>
    <t>York 400</t>
  </si>
  <si>
    <t>York 600</t>
  </si>
  <si>
    <t>Модель</t>
  </si>
  <si>
    <t>Высота, мм</t>
  </si>
  <si>
    <t>Глубина, мм</t>
  </si>
  <si>
    <t>Ширина, мм</t>
  </si>
  <si>
    <t>Теплоотдача, Вт</t>
  </si>
  <si>
    <t>Масса, кг</t>
  </si>
  <si>
    <t>Объём, л</t>
  </si>
  <si>
    <t>Рабочее давление, атм.</t>
  </si>
  <si>
    <t>Цена за 1 секцию (с указанием варианта покрытия или декора)</t>
  </si>
  <si>
    <t>Покраска NCS (матовый), RUR</t>
  </si>
  <si>
    <t>покраска RAL (глянцевый), RUR</t>
  </si>
  <si>
    <t>базовый (грунтовка), USD</t>
  </si>
  <si>
    <t>базовый (грунтовка), RUR</t>
  </si>
  <si>
    <t>Декорирование (комбинированные цвета), RUR</t>
  </si>
  <si>
    <t>Декорирование (патинирование), RUR</t>
  </si>
  <si>
    <t>Межосевое расстояние, мм</t>
  </si>
  <si>
    <t>Технические характеристики</t>
  </si>
  <si>
    <t>8 (499) 350-13-02</t>
  </si>
  <si>
    <t>Derby CH 350/160</t>
  </si>
  <si>
    <t>Derby CH 500/070</t>
  </si>
  <si>
    <t>Derby CH 500/110</t>
  </si>
  <si>
    <t>Derby CH 500/160</t>
  </si>
  <si>
    <t>Derby CH 500/220</t>
  </si>
  <si>
    <t>Derby CH 600/160</t>
  </si>
  <si>
    <t>Derby CH 900/070</t>
  </si>
  <si>
    <t>Derby CH 900/160</t>
  </si>
  <si>
    <t>Toulon 350/160</t>
  </si>
  <si>
    <t>Toulon 500/070</t>
  </si>
  <si>
    <t>Toulon 500/110</t>
  </si>
  <si>
    <t>Toulon 500/160</t>
  </si>
  <si>
    <t>Toulon 900/070</t>
  </si>
  <si>
    <t>Lille 500/095</t>
  </si>
  <si>
    <t>Lille 500/130</t>
  </si>
  <si>
    <t>Lille 623/095</t>
  </si>
  <si>
    <t>Lille 623/130</t>
  </si>
  <si>
    <t>Lille 813/095</t>
  </si>
  <si>
    <t>Lille 813/130</t>
  </si>
  <si>
    <t>Chamonix 500/130</t>
  </si>
  <si>
    <t>Bohemia 450/220</t>
  </si>
  <si>
    <t>Bohemia 800/220</t>
  </si>
  <si>
    <t>Bohemia R 450/220</t>
  </si>
  <si>
    <t>Bohemia R 800/220</t>
  </si>
  <si>
    <t>Verdun 270</t>
  </si>
  <si>
    <t>Verdun 470</t>
  </si>
  <si>
    <t>введите текущий курс USD чтобы узнать рекомендованные розничные цены</t>
  </si>
  <si>
    <t>sales@radiatoria.ru</t>
  </si>
  <si>
    <t>Retro Style</t>
  </si>
  <si>
    <t>Atena 400</t>
  </si>
  <si>
    <t>Декорирование (каракелюр), RUR</t>
  </si>
  <si>
    <t>Декорирование (рептилия), RUR</t>
  </si>
  <si>
    <t>Опрессовочное давление, атм.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</si>
</sst>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26"/>
      <color theme="1"/>
      <name val="Calibri (Основной текст)"/>
    </font>
    <font>
      <u/>
      <sz val="26"/>
      <color theme="10"/>
      <name val="Calibri"/>
      <family val="2"/>
      <scheme val="minor"/>
    </font>
    <font>
      <b/>
      <sz val="16"/>
      <color theme="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3" borderId="8" xfId="0" applyNumberFormat="1" applyFont="1" applyFill="1" applyBorder="1" applyAlignment="1">
      <alignment horizontal="right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3" fontId="0" fillId="5" borderId="0" xfId="0" applyNumberFormat="1" applyFont="1" applyFill="1" applyBorder="1" applyAlignment="1">
      <alignment horizontal="right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5" borderId="7" xfId="0" applyFont="1" applyFill="1" applyBorder="1" applyAlignment="1">
      <alignment horizontal="center" vertical="center" wrapText="1"/>
    </xf>
    <xf numFmtId="0" fontId="0" fillId="6" borderId="0" xfId="0" applyFont="1" applyFill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0" fillId="4" borderId="30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26" xfId="0" applyFont="1" applyFill="1" applyBorder="1" applyAlignment="1">
      <alignment horizontal="center" vertical="center" wrapText="1"/>
    </xf>
    <xf numFmtId="1" fontId="0" fillId="0" borderId="8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1" fontId="0" fillId="0" borderId="9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" fontId="0" fillId="5" borderId="24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16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0" fillId="4" borderId="12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70E03"/>
      <color rgb="FF9F1302"/>
      <color rgb="FFCCA754"/>
      <color rgb="FFE2B55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radiatoria.ru/" TargetMode="External"/><Relationship Id="rId2" Type="http://schemas.openxmlformats.org/officeDocument/2006/relationships/image" Target="../media/image1.tiff"/><Relationship Id="rId3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25400</xdr:colOff>
      <xdr:row>1</xdr:row>
      <xdr:rowOff>495300</xdr:rowOff>
    </xdr:to>
    <xdr:pic>
      <xdr:nvPicPr>
        <xdr:cNvPr id="5" name="Изображение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27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635000</xdr:colOff>
      <xdr:row>0</xdr:row>
      <xdr:rowOff>165100</xdr:rowOff>
    </xdr:from>
    <xdr:to>
      <xdr:col>17</xdr:col>
      <xdr:colOff>927100</xdr:colOff>
      <xdr:row>1</xdr:row>
      <xdr:rowOff>309479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862300" y="165100"/>
          <a:ext cx="1117600" cy="919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mailto:sales@radiatoria.ru?subject=&#1047;&#1072;&#1087;&#1088;&#1086;&#1089;%20(&#1087;&#1088;&#1072;&#1081;&#1089;)" TargetMode="External"/><Relationship Id="rId12" Type="http://schemas.openxmlformats.org/officeDocument/2006/relationships/hyperlink" Target="mailto:sales@radiatoria.ru?subject=&#1047;&#1072;&#1087;&#1088;&#1086;&#1089;%20(&#1087;&#1088;&#1072;&#1081;&#1089;)" TargetMode="External"/><Relationship Id="rId13" Type="http://schemas.openxmlformats.org/officeDocument/2006/relationships/hyperlink" Target="mailto:sales@radiatoria.ru?subject=&#1047;&#1072;&#1087;&#1088;&#1086;&#1089;%20(&#1087;&#1088;&#1072;&#1081;&#1089;)" TargetMode="External"/><Relationship Id="rId14" Type="http://schemas.openxmlformats.org/officeDocument/2006/relationships/hyperlink" Target="mailto:sales@radiatoria.ru?subject=&#1047;&#1072;&#1087;&#1088;&#1086;&#1089;%20(&#1087;&#1088;&#1072;&#1081;&#1089;)" TargetMode="External"/><Relationship Id="rId15" Type="http://schemas.openxmlformats.org/officeDocument/2006/relationships/hyperlink" Target="mailto:sales@radiatoria.ru?subject=&#1047;&#1072;&#1087;&#1088;&#1086;&#1089;%20(&#1087;&#1088;&#1072;&#1081;&#1089;)" TargetMode="External"/><Relationship Id="rId16" Type="http://schemas.openxmlformats.org/officeDocument/2006/relationships/hyperlink" Target="mailto:sales@radiatoria.ru?subject=&#1047;&#1072;&#1087;&#1088;&#1086;&#1089;%20(&#1087;&#1088;&#1072;&#1081;&#1089;)" TargetMode="External"/><Relationship Id="rId17" Type="http://schemas.openxmlformats.org/officeDocument/2006/relationships/drawing" Target="../drawings/drawing1.xml"/><Relationship Id="rId1" Type="http://schemas.openxmlformats.org/officeDocument/2006/relationships/hyperlink" Target="mailto:sales@radiatoria.ru?subject=&#1047;&#1072;&#1087;&#1088;&#1086;&#1089;%20(&#1087;&#1088;&#1072;&#1081;&#1089;)" TargetMode="External"/><Relationship Id="rId2" Type="http://schemas.openxmlformats.org/officeDocument/2006/relationships/hyperlink" Target="mailto:sales@radiatoria.ru?subject=&#1047;&#1072;&#1087;&#1088;&#1086;&#1089;%20(&#1087;&#1088;&#1072;&#1081;&#1089;)" TargetMode="External"/><Relationship Id="rId3" Type="http://schemas.openxmlformats.org/officeDocument/2006/relationships/hyperlink" Target="mailto:sales@radiatoria.ru?subject=&#1047;&#1072;&#1087;&#1088;&#1086;&#1089;%20(&#1087;&#1088;&#1072;&#1081;&#1089;)" TargetMode="External"/><Relationship Id="rId4" Type="http://schemas.openxmlformats.org/officeDocument/2006/relationships/hyperlink" Target="mailto:sales@radiatoria.ru?subject=&#1047;&#1072;&#1087;&#1088;&#1086;&#1089;%20(&#1087;&#1088;&#1072;&#1081;&#1089;)" TargetMode="External"/><Relationship Id="rId5" Type="http://schemas.openxmlformats.org/officeDocument/2006/relationships/hyperlink" Target="mailto:sales@radiatoria.ru?subject=&#1047;&#1072;&#1087;&#1088;&#1086;&#1089;%20(&#1087;&#1088;&#1072;&#1081;&#1089;)" TargetMode="External"/><Relationship Id="rId6" Type="http://schemas.openxmlformats.org/officeDocument/2006/relationships/hyperlink" Target="mailto:sales@radiatoria.ru?subject=&#1047;&#1072;&#1087;&#1088;&#1086;&#1089;%20(&#1087;&#1088;&#1072;&#1081;&#1089;)" TargetMode="External"/><Relationship Id="rId7" Type="http://schemas.openxmlformats.org/officeDocument/2006/relationships/hyperlink" Target="mailto:sales@radiatoria.ru?subject=&#1047;&#1072;&#1087;&#1088;&#1086;&#1089;%20(&#1087;&#1088;&#1072;&#1081;&#1089;)" TargetMode="External"/><Relationship Id="rId8" Type="http://schemas.openxmlformats.org/officeDocument/2006/relationships/hyperlink" Target="mailto:sales@radiatoria.ru?subject=&#1047;&#1072;&#1087;&#1088;&#1086;&#1089;%20(&#1087;&#1088;&#1072;&#1081;&#1089;)" TargetMode="External"/><Relationship Id="rId9" Type="http://schemas.openxmlformats.org/officeDocument/2006/relationships/hyperlink" Target="mailto:sales@radiatoria.ru?subject=&#1047;&#1072;&#1087;&#1088;&#1086;&#1089;%20(&#1087;&#1088;&#1072;&#1081;&#1089;)" TargetMode="External"/><Relationship Id="rId10" Type="http://schemas.openxmlformats.org/officeDocument/2006/relationships/hyperlink" Target="mailto:sales@radiatoria.ru?subject=&#1047;&#1072;&#1087;&#1088;&#1086;&#1089;%20(&#1087;&#1088;&#1072;&#1081;&#1089;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2"/>
  <sheetViews>
    <sheetView showGridLines="0" tabSelected="1" workbookViewId="0">
      <selection activeCell="C38" sqref="C38"/>
    </sheetView>
  </sheetViews>
  <sheetFormatPr baseColWidth="10" defaultRowHeight="16" x14ac:dyDescent="0.2"/>
  <cols>
    <col min="1" max="1" width="12.1640625" style="3" customWidth="1"/>
    <col min="2" max="2" width="11.33203125" style="3" customWidth="1"/>
    <col min="3" max="3" width="12.83203125" style="3" customWidth="1"/>
    <col min="4" max="4" width="13.33203125" style="3" customWidth="1"/>
    <col min="5" max="5" width="18.33203125" style="3" customWidth="1"/>
    <col min="6" max="6" width="16.6640625" style="3" customWidth="1"/>
    <col min="7" max="8" width="14.83203125" style="3" customWidth="1"/>
    <col min="9" max="9" width="17.33203125" style="3" customWidth="1"/>
    <col min="10" max="10" width="11.83203125" style="2" customWidth="1"/>
    <col min="11" max="11" width="8.5" style="2" customWidth="1"/>
    <col min="12" max="12" width="9.6640625" style="2" customWidth="1"/>
    <col min="13" max="13" width="9.1640625" style="2" customWidth="1"/>
    <col min="14" max="14" width="13.1640625" style="2" customWidth="1"/>
    <col min="15" max="15" width="7.83203125" style="2" customWidth="1"/>
    <col min="16" max="16" width="8" style="2" customWidth="1"/>
    <col min="17" max="17" width="10.83203125" style="2" customWidth="1"/>
    <col min="18" max="18" width="15.33203125" style="2" customWidth="1"/>
    <col min="19" max="45" width="15.6640625" style="1" customWidth="1"/>
    <col min="46" max="16384" width="10.83203125" style="1"/>
  </cols>
  <sheetData>
    <row r="1" spans="1:18" ht="61" customHeight="1" x14ac:dyDescent="0.2">
      <c r="A1" s="39" t="s">
        <v>56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40"/>
    </row>
    <row r="2" spans="1:18" ht="40" customHeight="1" thickBot="1" x14ac:dyDescent="0.25">
      <c r="A2" s="48" t="s">
        <v>84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9"/>
    </row>
    <row r="3" spans="1:18" ht="25" customHeight="1" x14ac:dyDescent="0.2">
      <c r="A3" s="50" t="s">
        <v>47</v>
      </c>
      <c r="B3" s="51"/>
      <c r="C3" s="51"/>
      <c r="D3" s="51"/>
      <c r="E3" s="51"/>
      <c r="F3" s="52"/>
      <c r="G3" s="26"/>
      <c r="H3" s="26"/>
      <c r="I3" s="45" t="s">
        <v>39</v>
      </c>
      <c r="J3" s="53" t="s">
        <v>55</v>
      </c>
      <c r="K3" s="51"/>
      <c r="L3" s="51"/>
      <c r="M3" s="51"/>
      <c r="N3" s="51"/>
      <c r="O3" s="51"/>
      <c r="P3" s="51"/>
      <c r="Q3" s="51"/>
      <c r="R3" s="54"/>
    </row>
    <row r="4" spans="1:18" ht="68" customHeight="1" x14ac:dyDescent="0.2">
      <c r="A4" s="15" t="s">
        <v>50</v>
      </c>
      <c r="B4" s="27" t="s">
        <v>51</v>
      </c>
      <c r="C4" s="27" t="s">
        <v>49</v>
      </c>
      <c r="D4" s="27" t="s">
        <v>48</v>
      </c>
      <c r="E4" s="27" t="s">
        <v>52</v>
      </c>
      <c r="F4" s="28" t="s">
        <v>53</v>
      </c>
      <c r="G4" s="20" t="s">
        <v>87</v>
      </c>
      <c r="H4" s="16" t="s">
        <v>88</v>
      </c>
      <c r="I4" s="46"/>
      <c r="J4" s="55" t="s">
        <v>54</v>
      </c>
      <c r="K4" s="41" t="s">
        <v>40</v>
      </c>
      <c r="L4" s="41" t="s">
        <v>41</v>
      </c>
      <c r="M4" s="41" t="s">
        <v>42</v>
      </c>
      <c r="N4" s="41" t="s">
        <v>43</v>
      </c>
      <c r="O4" s="41" t="s">
        <v>44</v>
      </c>
      <c r="P4" s="41" t="s">
        <v>45</v>
      </c>
      <c r="Q4" s="41" t="s">
        <v>46</v>
      </c>
      <c r="R4" s="43" t="s">
        <v>89</v>
      </c>
    </row>
    <row r="5" spans="1:18" ht="21" customHeight="1" x14ac:dyDescent="0.2">
      <c r="A5" s="36" t="s">
        <v>83</v>
      </c>
      <c r="B5" s="37"/>
      <c r="C5" s="37"/>
      <c r="D5" s="37"/>
      <c r="E5" s="37"/>
      <c r="F5" s="37"/>
      <c r="G5" s="38"/>
      <c r="H5" s="17">
        <v>66.5</v>
      </c>
      <c r="I5" s="47"/>
      <c r="J5" s="56"/>
      <c r="K5" s="42"/>
      <c r="L5" s="42"/>
      <c r="M5" s="42"/>
      <c r="N5" s="42"/>
      <c r="O5" s="42"/>
      <c r="P5" s="42"/>
      <c r="Q5" s="42"/>
      <c r="R5" s="44"/>
    </row>
    <row r="6" spans="1:18" ht="36" customHeight="1" x14ac:dyDescent="0.2">
      <c r="A6" s="35"/>
      <c r="B6" s="21"/>
      <c r="C6" s="21"/>
      <c r="D6" s="21"/>
      <c r="E6" s="21"/>
      <c r="F6" s="21"/>
      <c r="G6" s="21"/>
      <c r="H6" s="21"/>
      <c r="I6" s="25" t="s">
        <v>85</v>
      </c>
      <c r="J6" s="22"/>
      <c r="K6" s="22"/>
      <c r="L6" s="22"/>
      <c r="M6" s="22"/>
      <c r="N6" s="22"/>
      <c r="O6" s="22"/>
      <c r="P6" s="22"/>
      <c r="Q6" s="22"/>
      <c r="R6" s="23"/>
    </row>
    <row r="7" spans="1:18" x14ac:dyDescent="0.2">
      <c r="A7" s="12">
        <v>77</v>
      </c>
      <c r="B7" s="10">
        <f>A7*$H$5</f>
        <v>5120.5</v>
      </c>
      <c r="C7" s="10">
        <f>B7+430</f>
        <v>5550.5</v>
      </c>
      <c r="D7" s="10">
        <f>B7+660</f>
        <v>5780.5</v>
      </c>
      <c r="E7" s="10">
        <f>B7+800</f>
        <v>5920.5</v>
      </c>
      <c r="F7" s="10">
        <f>B7+1000</f>
        <v>6120.5</v>
      </c>
      <c r="G7" s="10">
        <f>B7+1650</f>
        <v>6770.5</v>
      </c>
      <c r="H7" s="10">
        <f>B7+600</f>
        <v>5720.5</v>
      </c>
      <c r="I7" s="13" t="s">
        <v>86</v>
      </c>
      <c r="J7" s="8">
        <v>400</v>
      </c>
      <c r="K7" s="8">
        <v>614</v>
      </c>
      <c r="L7" s="8">
        <v>175</v>
      </c>
      <c r="M7" s="8">
        <v>65</v>
      </c>
      <c r="N7" s="8">
        <v>86</v>
      </c>
      <c r="O7" s="8">
        <v>9.9</v>
      </c>
      <c r="P7" s="8">
        <v>1.26</v>
      </c>
      <c r="Q7" s="8">
        <v>8</v>
      </c>
      <c r="R7" s="9">
        <v>15</v>
      </c>
    </row>
    <row r="8" spans="1:18" s="32" customFormat="1" x14ac:dyDescent="0.2">
      <c r="A8" s="29">
        <v>264</v>
      </c>
      <c r="B8" s="18">
        <f t="shared" ref="B8:B71" si="0">A8*$H$5</f>
        <v>17556</v>
      </c>
      <c r="C8" s="18">
        <f t="shared" ref="C8:C71" si="1">B8+430</f>
        <v>17986</v>
      </c>
      <c r="D8" s="18">
        <f t="shared" ref="D8:D21" si="2">B8+660</f>
        <v>18216</v>
      </c>
      <c r="E8" s="18">
        <f t="shared" ref="E8:E21" si="3">B8+800</f>
        <v>18356</v>
      </c>
      <c r="F8" s="18">
        <f t="shared" ref="F8:F21" si="4">B8+1000</f>
        <v>18556</v>
      </c>
      <c r="G8" s="18">
        <f t="shared" ref="G8:G21" si="5">B8+1650</f>
        <v>19206</v>
      </c>
      <c r="H8" s="18">
        <f t="shared" ref="H8:H21" si="6">B8+600</f>
        <v>18156</v>
      </c>
      <c r="I8" s="30" t="s">
        <v>0</v>
      </c>
      <c r="J8" s="19">
        <v>560</v>
      </c>
      <c r="K8" s="19">
        <v>730</v>
      </c>
      <c r="L8" s="19">
        <v>230</v>
      </c>
      <c r="M8" s="19">
        <v>80</v>
      </c>
      <c r="N8" s="19">
        <v>189</v>
      </c>
      <c r="O8" s="19">
        <v>17</v>
      </c>
      <c r="P8" s="19">
        <v>3.29</v>
      </c>
      <c r="Q8" s="19">
        <v>8</v>
      </c>
      <c r="R8" s="31">
        <v>15</v>
      </c>
    </row>
    <row r="9" spans="1:18" x14ac:dyDescent="0.2">
      <c r="A9" s="12">
        <v>153</v>
      </c>
      <c r="B9" s="10">
        <f t="shared" si="0"/>
        <v>10174.5</v>
      </c>
      <c r="C9" s="10">
        <f t="shared" si="1"/>
        <v>10604.5</v>
      </c>
      <c r="D9" s="10">
        <f t="shared" si="2"/>
        <v>10834.5</v>
      </c>
      <c r="E9" s="10">
        <f t="shared" si="3"/>
        <v>10974.5</v>
      </c>
      <c r="F9" s="10">
        <f t="shared" si="4"/>
        <v>11174.5</v>
      </c>
      <c r="G9" s="10">
        <f t="shared" si="5"/>
        <v>11824.5</v>
      </c>
      <c r="H9" s="10">
        <f t="shared" si="6"/>
        <v>10774.5</v>
      </c>
      <c r="I9" s="13" t="s">
        <v>1</v>
      </c>
      <c r="J9" s="8">
        <v>560</v>
      </c>
      <c r="K9" s="8">
        <v>720</v>
      </c>
      <c r="L9" s="8">
        <v>230</v>
      </c>
      <c r="M9" s="8">
        <v>80</v>
      </c>
      <c r="N9" s="8">
        <v>189</v>
      </c>
      <c r="O9" s="8">
        <v>15.5</v>
      </c>
      <c r="P9" s="8">
        <v>3.29</v>
      </c>
      <c r="Q9" s="8">
        <v>8</v>
      </c>
      <c r="R9" s="9">
        <v>15</v>
      </c>
    </row>
    <row r="10" spans="1:18" s="32" customFormat="1" x14ac:dyDescent="0.2">
      <c r="A10" s="29">
        <v>62</v>
      </c>
      <c r="B10" s="18">
        <f t="shared" si="0"/>
        <v>4123</v>
      </c>
      <c r="C10" s="18">
        <f t="shared" si="1"/>
        <v>4553</v>
      </c>
      <c r="D10" s="18">
        <f t="shared" si="2"/>
        <v>4783</v>
      </c>
      <c r="E10" s="18">
        <f t="shared" si="3"/>
        <v>4923</v>
      </c>
      <c r="F10" s="18">
        <f t="shared" si="4"/>
        <v>5123</v>
      </c>
      <c r="G10" s="18">
        <f t="shared" si="5"/>
        <v>5773</v>
      </c>
      <c r="H10" s="18">
        <f t="shared" si="6"/>
        <v>4723</v>
      </c>
      <c r="I10" s="30" t="s">
        <v>2</v>
      </c>
      <c r="J10" s="19">
        <v>220</v>
      </c>
      <c r="K10" s="19">
        <v>330</v>
      </c>
      <c r="L10" s="19">
        <v>330</v>
      </c>
      <c r="M10" s="19">
        <v>55</v>
      </c>
      <c r="N10" s="19">
        <v>112</v>
      </c>
      <c r="O10" s="19">
        <v>7</v>
      </c>
      <c r="P10" s="19">
        <v>1.5</v>
      </c>
      <c r="Q10" s="19">
        <v>8</v>
      </c>
      <c r="R10" s="31">
        <v>15</v>
      </c>
    </row>
    <row r="11" spans="1:18" x14ac:dyDescent="0.2">
      <c r="A11" s="12">
        <v>94</v>
      </c>
      <c r="B11" s="10">
        <f t="shared" si="0"/>
        <v>6251</v>
      </c>
      <c r="C11" s="10">
        <f t="shared" si="1"/>
        <v>6681</v>
      </c>
      <c r="D11" s="10">
        <f t="shared" si="2"/>
        <v>6911</v>
      </c>
      <c r="E11" s="10">
        <f t="shared" si="3"/>
        <v>7051</v>
      </c>
      <c r="F11" s="10">
        <f t="shared" si="4"/>
        <v>7251</v>
      </c>
      <c r="G11" s="10">
        <f t="shared" si="5"/>
        <v>7901</v>
      </c>
      <c r="H11" s="10">
        <f t="shared" si="6"/>
        <v>6851</v>
      </c>
      <c r="I11" s="13" t="s">
        <v>3</v>
      </c>
      <c r="J11" s="8">
        <v>600</v>
      </c>
      <c r="K11" s="8">
        <v>760</v>
      </c>
      <c r="L11" s="8">
        <v>245</v>
      </c>
      <c r="M11" s="8">
        <v>80</v>
      </c>
      <c r="N11" s="8">
        <v>240</v>
      </c>
      <c r="O11" s="8">
        <v>14.5</v>
      </c>
      <c r="P11" s="8">
        <v>3</v>
      </c>
      <c r="Q11" s="8">
        <v>8</v>
      </c>
      <c r="R11" s="9">
        <v>15</v>
      </c>
    </row>
    <row r="12" spans="1:18" s="32" customFormat="1" x14ac:dyDescent="0.2">
      <c r="A12" s="29">
        <v>119</v>
      </c>
      <c r="B12" s="18">
        <f t="shared" si="0"/>
        <v>7913.5</v>
      </c>
      <c r="C12" s="18">
        <f t="shared" si="1"/>
        <v>8343.5</v>
      </c>
      <c r="D12" s="18">
        <f t="shared" si="2"/>
        <v>8573.5</v>
      </c>
      <c r="E12" s="18">
        <f t="shared" si="3"/>
        <v>8713.5</v>
      </c>
      <c r="F12" s="18">
        <f t="shared" si="4"/>
        <v>8913.5</v>
      </c>
      <c r="G12" s="18">
        <f t="shared" si="5"/>
        <v>9563.5</v>
      </c>
      <c r="H12" s="18">
        <f t="shared" si="6"/>
        <v>8513.5</v>
      </c>
      <c r="I12" s="30" t="s">
        <v>4</v>
      </c>
      <c r="J12" s="19">
        <v>800</v>
      </c>
      <c r="K12" s="19">
        <v>960</v>
      </c>
      <c r="L12" s="19">
        <v>250</v>
      </c>
      <c r="M12" s="19">
        <v>80</v>
      </c>
      <c r="N12" s="19">
        <v>280</v>
      </c>
      <c r="O12" s="19">
        <v>18.600000000000001</v>
      </c>
      <c r="P12" s="19">
        <v>3.5</v>
      </c>
      <c r="Q12" s="19">
        <v>8</v>
      </c>
      <c r="R12" s="31">
        <v>15</v>
      </c>
    </row>
    <row r="13" spans="1:18" x14ac:dyDescent="0.2">
      <c r="A13" s="12">
        <v>64</v>
      </c>
      <c r="B13" s="10">
        <f t="shared" si="0"/>
        <v>4256</v>
      </c>
      <c r="C13" s="10">
        <f t="shared" si="1"/>
        <v>4686</v>
      </c>
      <c r="D13" s="10">
        <f t="shared" si="2"/>
        <v>4916</v>
      </c>
      <c r="E13" s="10">
        <f t="shared" si="3"/>
        <v>5056</v>
      </c>
      <c r="F13" s="10">
        <f t="shared" si="4"/>
        <v>5256</v>
      </c>
      <c r="G13" s="10">
        <f t="shared" si="5"/>
        <v>5906</v>
      </c>
      <c r="H13" s="10">
        <f t="shared" si="6"/>
        <v>4856</v>
      </c>
      <c r="I13" s="13" t="s">
        <v>5</v>
      </c>
      <c r="J13" s="8">
        <v>300</v>
      </c>
      <c r="K13" s="8">
        <v>475</v>
      </c>
      <c r="L13" s="8">
        <v>250</v>
      </c>
      <c r="M13" s="8">
        <v>80</v>
      </c>
      <c r="N13" s="8">
        <v>122</v>
      </c>
      <c r="O13" s="8">
        <v>7.9</v>
      </c>
      <c r="P13" s="8">
        <v>1.6</v>
      </c>
      <c r="Q13" s="8">
        <v>8</v>
      </c>
      <c r="R13" s="9">
        <v>15</v>
      </c>
    </row>
    <row r="14" spans="1:18" s="32" customFormat="1" x14ac:dyDescent="0.2">
      <c r="A14" s="29">
        <v>94</v>
      </c>
      <c r="B14" s="18">
        <f t="shared" si="0"/>
        <v>6251</v>
      </c>
      <c r="C14" s="18">
        <f t="shared" si="1"/>
        <v>6681</v>
      </c>
      <c r="D14" s="18">
        <f t="shared" si="2"/>
        <v>6911</v>
      </c>
      <c r="E14" s="18">
        <f t="shared" si="3"/>
        <v>7051</v>
      </c>
      <c r="F14" s="18">
        <f t="shared" si="4"/>
        <v>7251</v>
      </c>
      <c r="G14" s="18">
        <f t="shared" si="5"/>
        <v>7901</v>
      </c>
      <c r="H14" s="18">
        <f t="shared" si="6"/>
        <v>6851</v>
      </c>
      <c r="I14" s="30" t="s">
        <v>6</v>
      </c>
      <c r="J14" s="19">
        <v>582</v>
      </c>
      <c r="K14" s="19">
        <v>750</v>
      </c>
      <c r="L14" s="19">
        <v>250</v>
      </c>
      <c r="M14" s="19">
        <v>80</v>
      </c>
      <c r="N14" s="19">
        <v>228</v>
      </c>
      <c r="O14" s="19">
        <v>13.1</v>
      </c>
      <c r="P14" s="19">
        <v>2.2000000000000002</v>
      </c>
      <c r="Q14" s="19">
        <v>8</v>
      </c>
      <c r="R14" s="31">
        <v>15</v>
      </c>
    </row>
    <row r="15" spans="1:18" x14ac:dyDescent="0.2">
      <c r="A15" s="12">
        <v>119</v>
      </c>
      <c r="B15" s="10">
        <f t="shared" si="0"/>
        <v>7913.5</v>
      </c>
      <c r="C15" s="10">
        <f t="shared" si="1"/>
        <v>8343.5</v>
      </c>
      <c r="D15" s="10">
        <f t="shared" si="2"/>
        <v>8573.5</v>
      </c>
      <c r="E15" s="10">
        <f t="shared" si="3"/>
        <v>8713.5</v>
      </c>
      <c r="F15" s="10">
        <f t="shared" si="4"/>
        <v>8913.5</v>
      </c>
      <c r="G15" s="10">
        <f t="shared" si="5"/>
        <v>9563.5</v>
      </c>
      <c r="H15" s="10">
        <f t="shared" si="6"/>
        <v>8513.5</v>
      </c>
      <c r="I15" s="13" t="s">
        <v>7</v>
      </c>
      <c r="J15" s="8">
        <v>782</v>
      </c>
      <c r="K15" s="8">
        <v>950</v>
      </c>
      <c r="L15" s="8">
        <v>250</v>
      </c>
      <c r="M15" s="8">
        <v>80</v>
      </c>
      <c r="N15" s="8">
        <v>277</v>
      </c>
      <c r="O15" s="8">
        <v>15.9</v>
      </c>
      <c r="P15" s="8">
        <v>2.5</v>
      </c>
      <c r="Q15" s="8">
        <v>8</v>
      </c>
      <c r="R15" s="9">
        <v>15</v>
      </c>
    </row>
    <row r="16" spans="1:18" s="32" customFormat="1" x14ac:dyDescent="0.2">
      <c r="A16" s="29">
        <v>118</v>
      </c>
      <c r="B16" s="18">
        <f t="shared" si="0"/>
        <v>7847</v>
      </c>
      <c r="C16" s="18">
        <f t="shared" si="1"/>
        <v>8277</v>
      </c>
      <c r="D16" s="18">
        <f t="shared" si="2"/>
        <v>8507</v>
      </c>
      <c r="E16" s="18">
        <f t="shared" si="3"/>
        <v>8647</v>
      </c>
      <c r="F16" s="18">
        <f t="shared" si="4"/>
        <v>8847</v>
      </c>
      <c r="G16" s="18">
        <f t="shared" si="5"/>
        <v>9497</v>
      </c>
      <c r="H16" s="18">
        <f t="shared" si="6"/>
        <v>8447</v>
      </c>
      <c r="I16" s="30" t="s">
        <v>8</v>
      </c>
      <c r="J16" s="19">
        <v>640</v>
      </c>
      <c r="K16" s="19">
        <v>795</v>
      </c>
      <c r="L16" s="19">
        <v>215</v>
      </c>
      <c r="M16" s="19">
        <v>65</v>
      </c>
      <c r="N16" s="19">
        <v>155</v>
      </c>
      <c r="O16" s="19">
        <v>15.5</v>
      </c>
      <c r="P16" s="19">
        <v>1.9</v>
      </c>
      <c r="Q16" s="19">
        <v>5</v>
      </c>
      <c r="R16" s="31">
        <v>12</v>
      </c>
    </row>
    <row r="17" spans="1:18" x14ac:dyDescent="0.2">
      <c r="A17" s="12">
        <v>28</v>
      </c>
      <c r="B17" s="10">
        <f t="shared" si="0"/>
        <v>1862</v>
      </c>
      <c r="C17" s="10">
        <f t="shared" si="1"/>
        <v>2292</v>
      </c>
      <c r="D17" s="10">
        <f t="shared" si="2"/>
        <v>2522</v>
      </c>
      <c r="E17" s="10">
        <f t="shared" si="3"/>
        <v>2662</v>
      </c>
      <c r="F17" s="10">
        <f t="shared" si="4"/>
        <v>2862</v>
      </c>
      <c r="G17" s="10">
        <f t="shared" si="5"/>
        <v>3512</v>
      </c>
      <c r="H17" s="10">
        <f t="shared" si="6"/>
        <v>2462</v>
      </c>
      <c r="I17" s="13" t="s">
        <v>9</v>
      </c>
      <c r="J17" s="8">
        <v>300</v>
      </c>
      <c r="K17" s="8">
        <v>455</v>
      </c>
      <c r="L17" s="8">
        <v>135</v>
      </c>
      <c r="M17" s="8">
        <v>60</v>
      </c>
      <c r="N17" s="8">
        <v>75</v>
      </c>
      <c r="O17" s="8">
        <v>3.5</v>
      </c>
      <c r="P17" s="8">
        <v>0.9</v>
      </c>
      <c r="Q17" s="8">
        <v>8</v>
      </c>
      <c r="R17" s="9">
        <v>15</v>
      </c>
    </row>
    <row r="18" spans="1:18" x14ac:dyDescent="0.2">
      <c r="A18" s="29">
        <v>40</v>
      </c>
      <c r="B18" s="18">
        <f t="shared" si="0"/>
        <v>2660</v>
      </c>
      <c r="C18" s="18">
        <f t="shared" si="1"/>
        <v>3090</v>
      </c>
      <c r="D18" s="18">
        <f t="shared" si="2"/>
        <v>3320</v>
      </c>
      <c r="E18" s="18">
        <f t="shared" si="3"/>
        <v>3460</v>
      </c>
      <c r="F18" s="18">
        <f t="shared" si="4"/>
        <v>3660</v>
      </c>
      <c r="G18" s="18">
        <f t="shared" si="5"/>
        <v>4310</v>
      </c>
      <c r="H18" s="18">
        <f t="shared" si="6"/>
        <v>3260</v>
      </c>
      <c r="I18" s="11" t="s">
        <v>10</v>
      </c>
      <c r="J18" s="4">
        <v>500</v>
      </c>
      <c r="K18" s="4">
        <v>655</v>
      </c>
      <c r="L18" s="4">
        <v>135</v>
      </c>
      <c r="M18" s="4">
        <v>60</v>
      </c>
      <c r="N18" s="4">
        <v>95</v>
      </c>
      <c r="O18" s="4">
        <v>5</v>
      </c>
      <c r="P18" s="4">
        <v>1.3</v>
      </c>
      <c r="Q18" s="4">
        <v>8</v>
      </c>
      <c r="R18" s="5">
        <v>15</v>
      </c>
    </row>
    <row r="19" spans="1:18" x14ac:dyDescent="0.2">
      <c r="A19" s="12">
        <v>43</v>
      </c>
      <c r="B19" s="10">
        <f t="shared" si="0"/>
        <v>2859.5</v>
      </c>
      <c r="C19" s="10">
        <f t="shared" si="1"/>
        <v>3289.5</v>
      </c>
      <c r="D19" s="10">
        <f t="shared" si="2"/>
        <v>3519.5</v>
      </c>
      <c r="E19" s="10">
        <f t="shared" si="3"/>
        <v>3659.5</v>
      </c>
      <c r="F19" s="10">
        <f t="shared" si="4"/>
        <v>3859.5</v>
      </c>
      <c r="G19" s="10">
        <f t="shared" si="5"/>
        <v>4509.5</v>
      </c>
      <c r="H19" s="10">
        <f t="shared" si="6"/>
        <v>3459.5</v>
      </c>
      <c r="I19" s="13" t="s">
        <v>11</v>
      </c>
      <c r="J19" s="8">
        <v>600</v>
      </c>
      <c r="K19" s="8">
        <v>760</v>
      </c>
      <c r="L19" s="8">
        <v>135</v>
      </c>
      <c r="M19" s="8">
        <v>60</v>
      </c>
      <c r="N19" s="8">
        <v>112</v>
      </c>
      <c r="O19" s="8">
        <v>6.5</v>
      </c>
      <c r="P19" s="8">
        <v>2.5</v>
      </c>
      <c r="Q19" s="8">
        <v>8</v>
      </c>
      <c r="R19" s="9">
        <v>15</v>
      </c>
    </row>
    <row r="20" spans="1:18" x14ac:dyDescent="0.2">
      <c r="A20" s="29">
        <v>25</v>
      </c>
      <c r="B20" s="18">
        <f t="shared" si="0"/>
        <v>1662.5</v>
      </c>
      <c r="C20" s="18">
        <f t="shared" si="1"/>
        <v>2092.5</v>
      </c>
      <c r="D20" s="18">
        <f t="shared" si="2"/>
        <v>2322.5</v>
      </c>
      <c r="E20" s="18">
        <f t="shared" si="3"/>
        <v>2462.5</v>
      </c>
      <c r="F20" s="18">
        <f t="shared" si="4"/>
        <v>2662.5</v>
      </c>
      <c r="G20" s="18">
        <f t="shared" si="5"/>
        <v>3312.5</v>
      </c>
      <c r="H20" s="18">
        <f t="shared" si="6"/>
        <v>2262.5</v>
      </c>
      <c r="I20" s="11" t="s">
        <v>12</v>
      </c>
      <c r="J20" s="4">
        <v>200</v>
      </c>
      <c r="K20" s="4">
        <v>360</v>
      </c>
      <c r="L20" s="4">
        <v>174</v>
      </c>
      <c r="M20" s="4">
        <v>63</v>
      </c>
      <c r="N20" s="4">
        <v>55</v>
      </c>
      <c r="O20" s="4">
        <v>4.8</v>
      </c>
      <c r="P20" s="4">
        <v>0.35</v>
      </c>
      <c r="Q20" s="4">
        <v>8</v>
      </c>
      <c r="R20" s="5">
        <v>15</v>
      </c>
    </row>
    <row r="21" spans="1:18" x14ac:dyDescent="0.2">
      <c r="A21" s="12">
        <v>31</v>
      </c>
      <c r="B21" s="10">
        <f t="shared" si="0"/>
        <v>2061.5</v>
      </c>
      <c r="C21" s="10">
        <f t="shared" si="1"/>
        <v>2491.5</v>
      </c>
      <c r="D21" s="10">
        <f t="shared" si="2"/>
        <v>2721.5</v>
      </c>
      <c r="E21" s="10">
        <f t="shared" si="3"/>
        <v>2861.5</v>
      </c>
      <c r="F21" s="10">
        <f t="shared" si="4"/>
        <v>3061.5</v>
      </c>
      <c r="G21" s="10">
        <f t="shared" si="5"/>
        <v>3711.5</v>
      </c>
      <c r="H21" s="10">
        <f t="shared" si="6"/>
        <v>2661.5</v>
      </c>
      <c r="I21" s="13" t="s">
        <v>13</v>
      </c>
      <c r="J21" s="8">
        <v>320</v>
      </c>
      <c r="K21" s="8">
        <v>480</v>
      </c>
      <c r="L21" s="8">
        <v>174</v>
      </c>
      <c r="M21" s="8">
        <v>63</v>
      </c>
      <c r="N21" s="8">
        <v>82</v>
      </c>
      <c r="O21" s="8">
        <v>5.5</v>
      </c>
      <c r="P21" s="8">
        <v>0.51</v>
      </c>
      <c r="Q21" s="8">
        <v>8</v>
      </c>
      <c r="R21" s="9">
        <v>15</v>
      </c>
    </row>
    <row r="22" spans="1:18" x14ac:dyDescent="0.2">
      <c r="A22" s="29">
        <v>40</v>
      </c>
      <c r="B22" s="18">
        <f t="shared" si="0"/>
        <v>2660</v>
      </c>
      <c r="C22" s="18">
        <f t="shared" si="1"/>
        <v>3090</v>
      </c>
      <c r="D22" s="18">
        <f t="shared" ref="D22:D54" si="7">B22+660</f>
        <v>3320</v>
      </c>
      <c r="E22" s="18">
        <f t="shared" ref="E22:E54" si="8">B22+800</f>
        <v>3460</v>
      </c>
      <c r="F22" s="18">
        <f t="shared" ref="F22:F54" si="9">B22+1000</f>
        <v>3660</v>
      </c>
      <c r="G22" s="18">
        <f t="shared" ref="G22:G54" si="10">B22+1650</f>
        <v>4310</v>
      </c>
      <c r="H22" s="18">
        <f t="shared" ref="H22:H54" si="11">B22+600</f>
        <v>3260</v>
      </c>
      <c r="I22" s="11" t="s">
        <v>14</v>
      </c>
      <c r="J22" s="4">
        <v>500</v>
      </c>
      <c r="K22" s="4">
        <v>660</v>
      </c>
      <c r="L22" s="4">
        <v>174</v>
      </c>
      <c r="M22" s="4">
        <v>63</v>
      </c>
      <c r="N22" s="4">
        <v>118</v>
      </c>
      <c r="O22" s="4">
        <v>6.8</v>
      </c>
      <c r="P22" s="4">
        <v>0.85</v>
      </c>
      <c r="Q22" s="4">
        <v>8</v>
      </c>
      <c r="R22" s="5">
        <v>15</v>
      </c>
    </row>
    <row r="23" spans="1:18" x14ac:dyDescent="0.2">
      <c r="A23" s="12">
        <v>45</v>
      </c>
      <c r="B23" s="10">
        <f t="shared" si="0"/>
        <v>2992.5</v>
      </c>
      <c r="C23" s="10">
        <f t="shared" si="1"/>
        <v>3422.5</v>
      </c>
      <c r="D23" s="10">
        <f t="shared" si="7"/>
        <v>3652.5</v>
      </c>
      <c r="E23" s="10">
        <f t="shared" si="8"/>
        <v>3792.5</v>
      </c>
      <c r="F23" s="10">
        <f t="shared" si="9"/>
        <v>3992.5</v>
      </c>
      <c r="G23" s="10">
        <f t="shared" si="10"/>
        <v>4642.5</v>
      </c>
      <c r="H23" s="10">
        <f t="shared" si="11"/>
        <v>3592.5</v>
      </c>
      <c r="I23" s="13" t="s">
        <v>15</v>
      </c>
      <c r="J23" s="8">
        <v>600</v>
      </c>
      <c r="K23" s="8">
        <v>760</v>
      </c>
      <c r="L23" s="8">
        <v>174</v>
      </c>
      <c r="M23" s="8">
        <v>63</v>
      </c>
      <c r="N23" s="8">
        <v>137</v>
      </c>
      <c r="O23" s="8">
        <v>7.6</v>
      </c>
      <c r="P23" s="8">
        <v>0.97</v>
      </c>
      <c r="Q23" s="8">
        <v>8</v>
      </c>
      <c r="R23" s="9">
        <v>15</v>
      </c>
    </row>
    <row r="24" spans="1:18" x14ac:dyDescent="0.2">
      <c r="A24" s="29">
        <v>43</v>
      </c>
      <c r="B24" s="18">
        <f t="shared" si="0"/>
        <v>2859.5</v>
      </c>
      <c r="C24" s="18">
        <f t="shared" si="1"/>
        <v>3289.5</v>
      </c>
      <c r="D24" s="18">
        <f t="shared" si="7"/>
        <v>3519.5</v>
      </c>
      <c r="E24" s="18">
        <f t="shared" si="8"/>
        <v>3659.5</v>
      </c>
      <c r="F24" s="18">
        <f t="shared" si="9"/>
        <v>3859.5</v>
      </c>
      <c r="G24" s="18">
        <f t="shared" si="10"/>
        <v>4509.5</v>
      </c>
      <c r="H24" s="18">
        <f t="shared" si="11"/>
        <v>3459.5</v>
      </c>
      <c r="I24" s="11" t="s">
        <v>16</v>
      </c>
      <c r="J24" s="4">
        <v>800</v>
      </c>
      <c r="K24" s="4">
        <v>960</v>
      </c>
      <c r="L24" s="4">
        <v>174</v>
      </c>
      <c r="M24" s="4">
        <v>63</v>
      </c>
      <c r="N24" s="4">
        <v>176</v>
      </c>
      <c r="O24" s="4">
        <v>9.1999999999999993</v>
      </c>
      <c r="P24" s="4">
        <v>1.1000000000000001</v>
      </c>
      <c r="Q24" s="4">
        <v>8</v>
      </c>
      <c r="R24" s="5">
        <v>15</v>
      </c>
    </row>
    <row r="25" spans="1:18" x14ac:dyDescent="0.2">
      <c r="A25" s="12">
        <v>46</v>
      </c>
      <c r="B25" s="10">
        <f t="shared" si="0"/>
        <v>3059</v>
      </c>
      <c r="C25" s="10">
        <f t="shared" si="1"/>
        <v>3489</v>
      </c>
      <c r="D25" s="10">
        <f t="shared" si="7"/>
        <v>3719</v>
      </c>
      <c r="E25" s="10">
        <f t="shared" si="8"/>
        <v>3859</v>
      </c>
      <c r="F25" s="10">
        <f t="shared" si="9"/>
        <v>4059</v>
      </c>
      <c r="G25" s="10">
        <f t="shared" si="10"/>
        <v>4709</v>
      </c>
      <c r="H25" s="10">
        <f t="shared" si="11"/>
        <v>3659</v>
      </c>
      <c r="I25" s="13" t="s">
        <v>17</v>
      </c>
      <c r="J25" s="8">
        <v>350</v>
      </c>
      <c r="K25" s="8">
        <v>485</v>
      </c>
      <c r="L25" s="8">
        <v>250</v>
      </c>
      <c r="M25" s="8">
        <v>63</v>
      </c>
      <c r="N25" s="8">
        <v>121</v>
      </c>
      <c r="O25" s="8">
        <v>7.8</v>
      </c>
      <c r="P25" s="8">
        <v>0.85</v>
      </c>
      <c r="Q25" s="8">
        <v>8</v>
      </c>
      <c r="R25" s="9">
        <v>15</v>
      </c>
    </row>
    <row r="26" spans="1:18" x14ac:dyDescent="0.2">
      <c r="A26" s="29">
        <v>54</v>
      </c>
      <c r="B26" s="18">
        <f t="shared" si="0"/>
        <v>3591</v>
      </c>
      <c r="C26" s="18">
        <f t="shared" si="1"/>
        <v>4021</v>
      </c>
      <c r="D26" s="18">
        <f t="shared" si="7"/>
        <v>4251</v>
      </c>
      <c r="E26" s="18">
        <f t="shared" si="8"/>
        <v>4391</v>
      </c>
      <c r="F26" s="18">
        <f t="shared" si="9"/>
        <v>4591</v>
      </c>
      <c r="G26" s="18">
        <f t="shared" si="10"/>
        <v>5241</v>
      </c>
      <c r="H26" s="18">
        <f t="shared" si="11"/>
        <v>4191</v>
      </c>
      <c r="I26" s="11" t="s">
        <v>18</v>
      </c>
      <c r="J26" s="4">
        <v>500</v>
      </c>
      <c r="K26" s="4">
        <v>660</v>
      </c>
      <c r="L26" s="4">
        <v>250</v>
      </c>
      <c r="M26" s="4">
        <v>63</v>
      </c>
      <c r="N26" s="4">
        <v>169</v>
      </c>
      <c r="O26" s="4">
        <v>10</v>
      </c>
      <c r="P26" s="4">
        <v>1.2</v>
      </c>
      <c r="Q26" s="4">
        <v>8</v>
      </c>
      <c r="R26" s="5">
        <v>15</v>
      </c>
    </row>
    <row r="27" spans="1:18" x14ac:dyDescent="0.2">
      <c r="A27" s="12">
        <v>61</v>
      </c>
      <c r="B27" s="10">
        <f t="shared" si="0"/>
        <v>4056.5</v>
      </c>
      <c r="C27" s="10">
        <f t="shared" si="1"/>
        <v>4486.5</v>
      </c>
      <c r="D27" s="10">
        <f t="shared" si="7"/>
        <v>4716.5</v>
      </c>
      <c r="E27" s="10">
        <f t="shared" si="8"/>
        <v>4856.5</v>
      </c>
      <c r="F27" s="10">
        <f t="shared" si="9"/>
        <v>5056.5</v>
      </c>
      <c r="G27" s="10">
        <f t="shared" si="10"/>
        <v>5706.5</v>
      </c>
      <c r="H27" s="10">
        <f t="shared" si="11"/>
        <v>4656.5</v>
      </c>
      <c r="I27" s="13" t="s">
        <v>19</v>
      </c>
      <c r="J27" s="8">
        <v>600</v>
      </c>
      <c r="K27" s="8">
        <v>760</v>
      </c>
      <c r="L27" s="8">
        <v>250</v>
      </c>
      <c r="M27" s="8">
        <v>63</v>
      </c>
      <c r="N27" s="8">
        <v>190</v>
      </c>
      <c r="O27" s="8">
        <v>11</v>
      </c>
      <c r="P27" s="8">
        <v>1.4</v>
      </c>
      <c r="Q27" s="8">
        <v>8</v>
      </c>
      <c r="R27" s="9">
        <v>15</v>
      </c>
    </row>
    <row r="28" spans="1:18" x14ac:dyDescent="0.2">
      <c r="A28" s="29">
        <v>82</v>
      </c>
      <c r="B28" s="18">
        <f t="shared" si="0"/>
        <v>5453</v>
      </c>
      <c r="C28" s="18">
        <f t="shared" si="1"/>
        <v>5883</v>
      </c>
      <c r="D28" s="18">
        <f t="shared" si="7"/>
        <v>6113</v>
      </c>
      <c r="E28" s="18">
        <f t="shared" si="8"/>
        <v>6253</v>
      </c>
      <c r="F28" s="18">
        <f t="shared" si="9"/>
        <v>6453</v>
      </c>
      <c r="G28" s="18">
        <f t="shared" si="10"/>
        <v>7103</v>
      </c>
      <c r="H28" s="18">
        <f t="shared" si="11"/>
        <v>6053</v>
      </c>
      <c r="I28" s="11" t="s">
        <v>20</v>
      </c>
      <c r="J28" s="4">
        <v>800</v>
      </c>
      <c r="K28" s="4">
        <v>960</v>
      </c>
      <c r="L28" s="4">
        <v>250</v>
      </c>
      <c r="M28" s="4">
        <v>63</v>
      </c>
      <c r="N28" s="4">
        <v>248</v>
      </c>
      <c r="O28" s="4">
        <v>13.2</v>
      </c>
      <c r="P28" s="4">
        <v>1.6</v>
      </c>
      <c r="Q28" s="4">
        <v>8</v>
      </c>
      <c r="R28" s="5">
        <v>15</v>
      </c>
    </row>
    <row r="29" spans="1:18" x14ac:dyDescent="0.2">
      <c r="A29" s="12">
        <v>28</v>
      </c>
      <c r="B29" s="10">
        <f t="shared" ref="B29:B36" si="12">A29*$H$5</f>
        <v>1862</v>
      </c>
      <c r="C29" s="10">
        <f t="shared" ref="C29:C36" si="13">B29+430</f>
        <v>2292</v>
      </c>
      <c r="D29" s="10">
        <f t="shared" ref="D29:D36" si="14">B29+660</f>
        <v>2522</v>
      </c>
      <c r="E29" s="10">
        <f t="shared" ref="E29:E36" si="15">B29+800</f>
        <v>2662</v>
      </c>
      <c r="F29" s="10">
        <f t="shared" ref="F29:F36" si="16">B29+1000</f>
        <v>2862</v>
      </c>
      <c r="G29" s="10">
        <f t="shared" ref="G29:G36" si="17">B29+1650</f>
        <v>3512</v>
      </c>
      <c r="H29" s="10">
        <f t="shared" ref="H29:H36" si="18">B29+600</f>
        <v>2462</v>
      </c>
      <c r="I29" s="13" t="s">
        <v>57</v>
      </c>
      <c r="J29" s="8">
        <v>350</v>
      </c>
      <c r="K29" s="8">
        <v>430</v>
      </c>
      <c r="L29" s="8">
        <v>160</v>
      </c>
      <c r="M29" s="8">
        <v>60</v>
      </c>
      <c r="N29" s="8">
        <v>142</v>
      </c>
      <c r="O29" s="8">
        <v>4.3</v>
      </c>
      <c r="P29" s="8">
        <v>0.8</v>
      </c>
      <c r="Q29" s="8">
        <v>12</v>
      </c>
      <c r="R29" s="9">
        <v>15</v>
      </c>
    </row>
    <row r="30" spans="1:18" x14ac:dyDescent="0.2">
      <c r="A30" s="29">
        <v>23</v>
      </c>
      <c r="B30" s="18">
        <f t="shared" si="12"/>
        <v>1529.5</v>
      </c>
      <c r="C30" s="18">
        <f t="shared" si="13"/>
        <v>1959.5</v>
      </c>
      <c r="D30" s="18">
        <f t="shared" si="14"/>
        <v>2189.5</v>
      </c>
      <c r="E30" s="18">
        <f t="shared" si="15"/>
        <v>2329.5</v>
      </c>
      <c r="F30" s="18">
        <f t="shared" si="16"/>
        <v>2529.5</v>
      </c>
      <c r="G30" s="18">
        <f t="shared" si="17"/>
        <v>3179.5</v>
      </c>
      <c r="H30" s="18">
        <f t="shared" si="18"/>
        <v>2129.5</v>
      </c>
      <c r="I30" s="11" t="s">
        <v>58</v>
      </c>
      <c r="J30" s="4">
        <v>500</v>
      </c>
      <c r="K30" s="4">
        <v>580</v>
      </c>
      <c r="L30" s="4">
        <v>70</v>
      </c>
      <c r="M30" s="4">
        <v>60</v>
      </c>
      <c r="N30" s="4">
        <v>107</v>
      </c>
      <c r="O30" s="4">
        <v>3.2</v>
      </c>
      <c r="P30" s="4">
        <v>0.5</v>
      </c>
      <c r="Q30" s="4">
        <v>12</v>
      </c>
      <c r="R30" s="5">
        <v>15</v>
      </c>
    </row>
    <row r="31" spans="1:18" x14ac:dyDescent="0.2">
      <c r="A31" s="12">
        <v>26</v>
      </c>
      <c r="B31" s="10">
        <f t="shared" si="12"/>
        <v>1729</v>
      </c>
      <c r="C31" s="10">
        <f t="shared" si="13"/>
        <v>2159</v>
      </c>
      <c r="D31" s="10">
        <f t="shared" si="14"/>
        <v>2389</v>
      </c>
      <c r="E31" s="10">
        <f t="shared" si="15"/>
        <v>2529</v>
      </c>
      <c r="F31" s="10">
        <f t="shared" si="16"/>
        <v>2729</v>
      </c>
      <c r="G31" s="10">
        <f t="shared" si="17"/>
        <v>3379</v>
      </c>
      <c r="H31" s="10">
        <f t="shared" si="18"/>
        <v>2329</v>
      </c>
      <c r="I31" s="13" t="s">
        <v>59</v>
      </c>
      <c r="J31" s="8">
        <v>500</v>
      </c>
      <c r="K31" s="8">
        <v>580</v>
      </c>
      <c r="L31" s="8">
        <v>110</v>
      </c>
      <c r="M31" s="8">
        <v>60</v>
      </c>
      <c r="N31" s="8">
        <v>174</v>
      </c>
      <c r="O31" s="8">
        <v>4</v>
      </c>
      <c r="P31" s="8">
        <v>0.8</v>
      </c>
      <c r="Q31" s="8">
        <v>12</v>
      </c>
      <c r="R31" s="9">
        <v>15</v>
      </c>
    </row>
    <row r="32" spans="1:18" x14ac:dyDescent="0.2">
      <c r="A32" s="29">
        <v>33</v>
      </c>
      <c r="B32" s="18">
        <f t="shared" si="12"/>
        <v>2194.5</v>
      </c>
      <c r="C32" s="18">
        <f t="shared" si="13"/>
        <v>2624.5</v>
      </c>
      <c r="D32" s="18">
        <f t="shared" si="14"/>
        <v>2854.5</v>
      </c>
      <c r="E32" s="18">
        <f t="shared" si="15"/>
        <v>2994.5</v>
      </c>
      <c r="F32" s="18">
        <f t="shared" si="16"/>
        <v>3194.5</v>
      </c>
      <c r="G32" s="18">
        <f t="shared" si="17"/>
        <v>3844.5</v>
      </c>
      <c r="H32" s="18">
        <f t="shared" si="18"/>
        <v>2794.5</v>
      </c>
      <c r="I32" s="11" t="s">
        <v>60</v>
      </c>
      <c r="J32" s="4">
        <v>500</v>
      </c>
      <c r="K32" s="4">
        <v>580</v>
      </c>
      <c r="L32" s="4">
        <v>160</v>
      </c>
      <c r="M32" s="4">
        <v>60</v>
      </c>
      <c r="N32" s="4">
        <v>197</v>
      </c>
      <c r="O32" s="4">
        <v>5.6</v>
      </c>
      <c r="P32" s="4">
        <v>1</v>
      </c>
      <c r="Q32" s="4">
        <v>12</v>
      </c>
      <c r="R32" s="5">
        <v>15</v>
      </c>
    </row>
    <row r="33" spans="1:18" x14ac:dyDescent="0.2">
      <c r="A33" s="12">
        <v>44</v>
      </c>
      <c r="B33" s="10">
        <f t="shared" si="12"/>
        <v>2926</v>
      </c>
      <c r="C33" s="10">
        <f t="shared" si="13"/>
        <v>3356</v>
      </c>
      <c r="D33" s="10">
        <f t="shared" si="14"/>
        <v>3586</v>
      </c>
      <c r="E33" s="10">
        <f t="shared" si="15"/>
        <v>3726</v>
      </c>
      <c r="F33" s="10">
        <f t="shared" si="16"/>
        <v>3926</v>
      </c>
      <c r="G33" s="10">
        <f t="shared" si="17"/>
        <v>4576</v>
      </c>
      <c r="H33" s="10">
        <f t="shared" si="18"/>
        <v>3526</v>
      </c>
      <c r="I33" s="13" t="s">
        <v>61</v>
      </c>
      <c r="J33" s="8">
        <v>500</v>
      </c>
      <c r="K33" s="8">
        <v>580</v>
      </c>
      <c r="L33" s="8">
        <v>220</v>
      </c>
      <c r="M33" s="8">
        <v>60</v>
      </c>
      <c r="N33" s="8">
        <v>246</v>
      </c>
      <c r="O33" s="8">
        <v>6.9</v>
      </c>
      <c r="P33" s="8">
        <v>1.3</v>
      </c>
      <c r="Q33" s="8">
        <v>12</v>
      </c>
      <c r="R33" s="9">
        <v>15</v>
      </c>
    </row>
    <row r="34" spans="1:18" x14ac:dyDescent="0.2">
      <c r="A34" s="29">
        <v>42</v>
      </c>
      <c r="B34" s="18">
        <f t="shared" si="12"/>
        <v>2793</v>
      </c>
      <c r="C34" s="18">
        <f t="shared" si="13"/>
        <v>3223</v>
      </c>
      <c r="D34" s="18">
        <f t="shared" si="14"/>
        <v>3453</v>
      </c>
      <c r="E34" s="18">
        <f t="shared" si="15"/>
        <v>3593</v>
      </c>
      <c r="F34" s="18">
        <f t="shared" si="16"/>
        <v>3793</v>
      </c>
      <c r="G34" s="18">
        <f t="shared" si="17"/>
        <v>4443</v>
      </c>
      <c r="H34" s="18">
        <f t="shared" si="18"/>
        <v>3393</v>
      </c>
      <c r="I34" s="11" t="s">
        <v>62</v>
      </c>
      <c r="J34" s="4">
        <v>600</v>
      </c>
      <c r="K34" s="4">
        <v>680</v>
      </c>
      <c r="L34" s="4">
        <v>160</v>
      </c>
      <c r="M34" s="4">
        <v>60</v>
      </c>
      <c r="N34" s="4">
        <v>221</v>
      </c>
      <c r="O34" s="4">
        <v>6.6</v>
      </c>
      <c r="P34" s="4">
        <v>1.2</v>
      </c>
      <c r="Q34" s="4">
        <v>12</v>
      </c>
      <c r="R34" s="5">
        <v>15</v>
      </c>
    </row>
    <row r="35" spans="1:18" x14ac:dyDescent="0.2">
      <c r="A35" s="12">
        <v>37</v>
      </c>
      <c r="B35" s="10">
        <f t="shared" si="12"/>
        <v>2460.5</v>
      </c>
      <c r="C35" s="10">
        <f t="shared" si="13"/>
        <v>2890.5</v>
      </c>
      <c r="D35" s="10">
        <f t="shared" si="14"/>
        <v>3120.5</v>
      </c>
      <c r="E35" s="10">
        <f t="shared" si="15"/>
        <v>3260.5</v>
      </c>
      <c r="F35" s="10">
        <f t="shared" si="16"/>
        <v>3460.5</v>
      </c>
      <c r="G35" s="10">
        <f t="shared" si="17"/>
        <v>4110.5</v>
      </c>
      <c r="H35" s="10">
        <f t="shared" si="18"/>
        <v>3060.5</v>
      </c>
      <c r="I35" s="13" t="s">
        <v>63</v>
      </c>
      <c r="J35" s="8">
        <v>900</v>
      </c>
      <c r="K35" s="8">
        <v>980</v>
      </c>
      <c r="L35" s="8">
        <v>70</v>
      </c>
      <c r="M35" s="8">
        <v>60</v>
      </c>
      <c r="N35" s="8">
        <v>183</v>
      </c>
      <c r="O35" s="8">
        <v>5.2</v>
      </c>
      <c r="P35" s="8">
        <v>0.8</v>
      </c>
      <c r="Q35" s="8">
        <v>12</v>
      </c>
      <c r="R35" s="9">
        <v>15</v>
      </c>
    </row>
    <row r="36" spans="1:18" x14ac:dyDescent="0.2">
      <c r="A36" s="29">
        <v>56</v>
      </c>
      <c r="B36" s="18">
        <f t="shared" si="12"/>
        <v>3724</v>
      </c>
      <c r="C36" s="18">
        <f t="shared" si="13"/>
        <v>4154</v>
      </c>
      <c r="D36" s="18">
        <f t="shared" si="14"/>
        <v>4384</v>
      </c>
      <c r="E36" s="18">
        <f t="shared" si="15"/>
        <v>4524</v>
      </c>
      <c r="F36" s="18">
        <f t="shared" si="16"/>
        <v>4724</v>
      </c>
      <c r="G36" s="18">
        <f t="shared" si="17"/>
        <v>5374</v>
      </c>
      <c r="H36" s="18">
        <f t="shared" si="18"/>
        <v>4324</v>
      </c>
      <c r="I36" s="11" t="s">
        <v>64</v>
      </c>
      <c r="J36" s="4">
        <v>900</v>
      </c>
      <c r="K36" s="4">
        <v>980</v>
      </c>
      <c r="L36" s="4">
        <v>160</v>
      </c>
      <c r="M36" s="4">
        <v>60</v>
      </c>
      <c r="N36" s="4">
        <v>316</v>
      </c>
      <c r="O36" s="4">
        <v>10.6</v>
      </c>
      <c r="P36" s="4">
        <v>1.5</v>
      </c>
      <c r="Q36" s="4">
        <v>12</v>
      </c>
      <c r="R36" s="5">
        <v>15</v>
      </c>
    </row>
    <row r="37" spans="1:18" x14ac:dyDescent="0.2">
      <c r="A37" s="12">
        <v>67</v>
      </c>
      <c r="B37" s="10">
        <f t="shared" si="0"/>
        <v>4455.5</v>
      </c>
      <c r="C37" s="10">
        <f t="shared" si="1"/>
        <v>4885.5</v>
      </c>
      <c r="D37" s="10">
        <f t="shared" si="7"/>
        <v>5115.5</v>
      </c>
      <c r="E37" s="10">
        <f t="shared" si="8"/>
        <v>5255.5</v>
      </c>
      <c r="F37" s="10">
        <f t="shared" si="9"/>
        <v>5455.5</v>
      </c>
      <c r="G37" s="10">
        <f t="shared" si="10"/>
        <v>6105.5</v>
      </c>
      <c r="H37" s="10">
        <f t="shared" si="11"/>
        <v>5055.5</v>
      </c>
      <c r="I37" s="13" t="s">
        <v>21</v>
      </c>
      <c r="J37" s="8">
        <v>600</v>
      </c>
      <c r="K37" s="8">
        <v>745</v>
      </c>
      <c r="L37" s="8">
        <v>145</v>
      </c>
      <c r="M37" s="8">
        <v>70</v>
      </c>
      <c r="N37" s="8">
        <v>121</v>
      </c>
      <c r="O37" s="8">
        <v>7.5</v>
      </c>
      <c r="P37" s="8">
        <v>1.8</v>
      </c>
      <c r="Q37" s="8">
        <v>8</v>
      </c>
      <c r="R37" s="9">
        <v>15</v>
      </c>
    </row>
    <row r="38" spans="1:18" x14ac:dyDescent="0.2">
      <c r="A38" s="29">
        <v>97</v>
      </c>
      <c r="B38" s="18">
        <f t="shared" si="0"/>
        <v>6450.5</v>
      </c>
      <c r="C38" s="18">
        <f t="shared" si="1"/>
        <v>6880.5</v>
      </c>
      <c r="D38" s="18">
        <f t="shared" si="7"/>
        <v>7110.5</v>
      </c>
      <c r="E38" s="18">
        <f t="shared" si="8"/>
        <v>7250.5</v>
      </c>
      <c r="F38" s="18">
        <f t="shared" si="9"/>
        <v>7450.5</v>
      </c>
      <c r="G38" s="18">
        <f t="shared" si="10"/>
        <v>8100.5</v>
      </c>
      <c r="H38" s="18">
        <f t="shared" si="11"/>
        <v>7050.5</v>
      </c>
      <c r="I38" s="11" t="s">
        <v>22</v>
      </c>
      <c r="J38" s="4">
        <v>625</v>
      </c>
      <c r="K38" s="4">
        <v>790</v>
      </c>
      <c r="L38" s="4">
        <v>215</v>
      </c>
      <c r="M38" s="4">
        <v>80</v>
      </c>
      <c r="N38" s="4">
        <v>152</v>
      </c>
      <c r="O38" s="4">
        <v>13.1</v>
      </c>
      <c r="P38" s="4">
        <v>3.1</v>
      </c>
      <c r="Q38" s="4">
        <v>8</v>
      </c>
      <c r="R38" s="5">
        <v>15</v>
      </c>
    </row>
    <row r="39" spans="1:18" x14ac:dyDescent="0.2">
      <c r="A39" s="12">
        <v>241</v>
      </c>
      <c r="B39" s="10">
        <f t="shared" si="0"/>
        <v>16026.5</v>
      </c>
      <c r="C39" s="10">
        <f t="shared" si="1"/>
        <v>16456.5</v>
      </c>
      <c r="D39" s="10">
        <f t="shared" si="7"/>
        <v>16686.5</v>
      </c>
      <c r="E39" s="10">
        <f t="shared" si="8"/>
        <v>16826.5</v>
      </c>
      <c r="F39" s="10">
        <f t="shared" si="9"/>
        <v>17026.5</v>
      </c>
      <c r="G39" s="10">
        <f t="shared" si="10"/>
        <v>17676.5</v>
      </c>
      <c r="H39" s="10">
        <f t="shared" si="11"/>
        <v>16626.5</v>
      </c>
      <c r="I39" s="13" t="s">
        <v>23</v>
      </c>
      <c r="J39" s="8">
        <v>790</v>
      </c>
      <c r="K39" s="8">
        <v>985</v>
      </c>
      <c r="L39" s="8">
        <v>155</v>
      </c>
      <c r="M39" s="8">
        <v>76</v>
      </c>
      <c r="N39" s="8">
        <v>125</v>
      </c>
      <c r="O39" s="8">
        <v>14.1</v>
      </c>
      <c r="P39" s="8">
        <v>2.2000000000000002</v>
      </c>
      <c r="Q39" s="8">
        <v>8</v>
      </c>
      <c r="R39" s="9">
        <v>15</v>
      </c>
    </row>
    <row r="40" spans="1:18" x14ac:dyDescent="0.2">
      <c r="A40" s="29">
        <v>153</v>
      </c>
      <c r="B40" s="18">
        <f t="shared" si="0"/>
        <v>10174.5</v>
      </c>
      <c r="C40" s="18">
        <f t="shared" si="1"/>
        <v>10604.5</v>
      </c>
      <c r="D40" s="18">
        <f t="shared" si="7"/>
        <v>10834.5</v>
      </c>
      <c r="E40" s="18">
        <f t="shared" si="8"/>
        <v>10974.5</v>
      </c>
      <c r="F40" s="18">
        <f t="shared" si="9"/>
        <v>11174.5</v>
      </c>
      <c r="G40" s="18">
        <f t="shared" si="10"/>
        <v>11824.5</v>
      </c>
      <c r="H40" s="18">
        <f t="shared" si="11"/>
        <v>10774.5</v>
      </c>
      <c r="I40" s="11" t="s">
        <v>24</v>
      </c>
      <c r="J40" s="4">
        <v>560</v>
      </c>
      <c r="K40" s="4">
        <v>730</v>
      </c>
      <c r="L40" s="4">
        <v>225</v>
      </c>
      <c r="M40" s="4">
        <v>80</v>
      </c>
      <c r="N40" s="4">
        <v>189</v>
      </c>
      <c r="O40" s="4">
        <v>17</v>
      </c>
      <c r="P40" s="4">
        <v>3.29</v>
      </c>
      <c r="Q40" s="4">
        <v>8</v>
      </c>
      <c r="R40" s="5">
        <v>15</v>
      </c>
    </row>
    <row r="41" spans="1:18" x14ac:dyDescent="0.2">
      <c r="A41" s="12">
        <v>53</v>
      </c>
      <c r="B41" s="10">
        <f t="shared" si="0"/>
        <v>3524.5</v>
      </c>
      <c r="C41" s="10">
        <f t="shared" si="1"/>
        <v>3954.5</v>
      </c>
      <c r="D41" s="10">
        <f t="shared" si="7"/>
        <v>4184.5</v>
      </c>
      <c r="E41" s="10">
        <f t="shared" si="8"/>
        <v>4324.5</v>
      </c>
      <c r="F41" s="10">
        <f t="shared" si="9"/>
        <v>4524.5</v>
      </c>
      <c r="G41" s="10">
        <f t="shared" si="10"/>
        <v>5174.5</v>
      </c>
      <c r="H41" s="10">
        <f t="shared" si="11"/>
        <v>4124.5</v>
      </c>
      <c r="I41" s="13" t="s">
        <v>25</v>
      </c>
      <c r="J41" s="8">
        <v>350</v>
      </c>
      <c r="K41" s="8">
        <v>510</v>
      </c>
      <c r="L41" s="8">
        <v>204</v>
      </c>
      <c r="M41" s="8">
        <v>76</v>
      </c>
      <c r="N41" s="8">
        <v>140</v>
      </c>
      <c r="O41" s="8">
        <v>7.5</v>
      </c>
      <c r="P41" s="8">
        <v>1.9</v>
      </c>
      <c r="Q41" s="8">
        <v>8</v>
      </c>
      <c r="R41" s="9">
        <v>15</v>
      </c>
    </row>
    <row r="42" spans="1:18" x14ac:dyDescent="0.2">
      <c r="A42" s="29">
        <v>60</v>
      </c>
      <c r="B42" s="18">
        <f t="shared" si="0"/>
        <v>3990</v>
      </c>
      <c r="C42" s="18">
        <f t="shared" si="1"/>
        <v>4420</v>
      </c>
      <c r="D42" s="18">
        <f t="shared" si="7"/>
        <v>4650</v>
      </c>
      <c r="E42" s="18">
        <f t="shared" si="8"/>
        <v>4790</v>
      </c>
      <c r="F42" s="18">
        <f t="shared" si="9"/>
        <v>4990</v>
      </c>
      <c r="G42" s="18">
        <f t="shared" si="10"/>
        <v>5640</v>
      </c>
      <c r="H42" s="18">
        <f t="shared" si="11"/>
        <v>4590</v>
      </c>
      <c r="I42" s="11" t="s">
        <v>26</v>
      </c>
      <c r="J42" s="4">
        <v>500</v>
      </c>
      <c r="K42" s="4">
        <v>660</v>
      </c>
      <c r="L42" s="4">
        <v>204</v>
      </c>
      <c r="M42" s="4">
        <v>76</v>
      </c>
      <c r="N42" s="4">
        <v>163</v>
      </c>
      <c r="O42" s="4">
        <v>11</v>
      </c>
      <c r="P42" s="4">
        <v>2.2999999999999998</v>
      </c>
      <c r="Q42" s="4">
        <v>8</v>
      </c>
      <c r="R42" s="5">
        <v>15</v>
      </c>
    </row>
    <row r="43" spans="1:18" x14ac:dyDescent="0.2">
      <c r="A43" s="12">
        <v>72</v>
      </c>
      <c r="B43" s="10">
        <f t="shared" si="0"/>
        <v>4788</v>
      </c>
      <c r="C43" s="10">
        <f t="shared" si="1"/>
        <v>5218</v>
      </c>
      <c r="D43" s="10">
        <f t="shared" si="7"/>
        <v>5448</v>
      </c>
      <c r="E43" s="10">
        <f t="shared" si="8"/>
        <v>5588</v>
      </c>
      <c r="F43" s="10">
        <f t="shared" si="9"/>
        <v>5788</v>
      </c>
      <c r="G43" s="10">
        <f t="shared" si="10"/>
        <v>6438</v>
      </c>
      <c r="H43" s="10">
        <f t="shared" si="11"/>
        <v>5388</v>
      </c>
      <c r="I43" s="13" t="s">
        <v>27</v>
      </c>
      <c r="J43" s="8">
        <v>600</v>
      </c>
      <c r="K43" s="8">
        <v>760</v>
      </c>
      <c r="L43" s="8">
        <v>204</v>
      </c>
      <c r="M43" s="8">
        <v>76</v>
      </c>
      <c r="N43" s="8">
        <v>180</v>
      </c>
      <c r="O43" s="8">
        <v>12.5</v>
      </c>
      <c r="P43" s="8">
        <v>2.6</v>
      </c>
      <c r="Q43" s="8">
        <v>8</v>
      </c>
      <c r="R43" s="9">
        <v>15</v>
      </c>
    </row>
    <row r="44" spans="1:18" x14ac:dyDescent="0.2">
      <c r="A44" s="29">
        <v>88</v>
      </c>
      <c r="B44" s="18">
        <f t="shared" si="0"/>
        <v>5852</v>
      </c>
      <c r="C44" s="18">
        <f t="shared" si="1"/>
        <v>6282</v>
      </c>
      <c r="D44" s="18">
        <f t="shared" si="7"/>
        <v>6512</v>
      </c>
      <c r="E44" s="18">
        <f t="shared" si="8"/>
        <v>6652</v>
      </c>
      <c r="F44" s="18">
        <f t="shared" si="9"/>
        <v>6852</v>
      </c>
      <c r="G44" s="18">
        <f t="shared" si="10"/>
        <v>7502</v>
      </c>
      <c r="H44" s="18">
        <f t="shared" si="11"/>
        <v>6452</v>
      </c>
      <c r="I44" s="11" t="s">
        <v>28</v>
      </c>
      <c r="J44" s="4">
        <v>800</v>
      </c>
      <c r="K44" s="4">
        <v>955</v>
      </c>
      <c r="L44" s="4">
        <v>204</v>
      </c>
      <c r="M44" s="4">
        <v>76</v>
      </c>
      <c r="N44" s="4">
        <v>211</v>
      </c>
      <c r="O44" s="4">
        <v>17.5</v>
      </c>
      <c r="P44" s="4">
        <v>3.3</v>
      </c>
      <c r="Q44" s="4">
        <v>8</v>
      </c>
      <c r="R44" s="5">
        <v>15</v>
      </c>
    </row>
    <row r="45" spans="1:18" x14ac:dyDescent="0.2">
      <c r="A45" s="12">
        <v>264</v>
      </c>
      <c r="B45" s="10">
        <f t="shared" si="0"/>
        <v>17556</v>
      </c>
      <c r="C45" s="10">
        <f t="shared" si="1"/>
        <v>17986</v>
      </c>
      <c r="D45" s="10">
        <f t="shared" si="7"/>
        <v>18216</v>
      </c>
      <c r="E45" s="10">
        <f t="shared" si="8"/>
        <v>18356</v>
      </c>
      <c r="F45" s="10">
        <f t="shared" si="9"/>
        <v>18556</v>
      </c>
      <c r="G45" s="10">
        <f t="shared" si="10"/>
        <v>19206</v>
      </c>
      <c r="H45" s="10">
        <f t="shared" si="11"/>
        <v>18156</v>
      </c>
      <c r="I45" s="13" t="s">
        <v>29</v>
      </c>
      <c r="J45" s="8">
        <v>560</v>
      </c>
      <c r="K45" s="8">
        <v>730</v>
      </c>
      <c r="L45" s="8">
        <v>210</v>
      </c>
      <c r="M45" s="8">
        <v>80</v>
      </c>
      <c r="N45" s="8">
        <v>189</v>
      </c>
      <c r="O45" s="8">
        <v>15.5</v>
      </c>
      <c r="P45" s="8">
        <v>3.2</v>
      </c>
      <c r="Q45" s="8">
        <v>8</v>
      </c>
      <c r="R45" s="9">
        <v>15</v>
      </c>
    </row>
    <row r="46" spans="1:18" x14ac:dyDescent="0.2">
      <c r="A46" s="29">
        <v>80</v>
      </c>
      <c r="B46" s="18">
        <f t="shared" si="0"/>
        <v>5320</v>
      </c>
      <c r="C46" s="18">
        <f t="shared" si="1"/>
        <v>5750</v>
      </c>
      <c r="D46" s="18">
        <f t="shared" si="7"/>
        <v>5980</v>
      </c>
      <c r="E46" s="18">
        <f t="shared" si="8"/>
        <v>6120</v>
      </c>
      <c r="F46" s="18">
        <f t="shared" si="9"/>
        <v>6320</v>
      </c>
      <c r="G46" s="18">
        <f t="shared" si="10"/>
        <v>6970</v>
      </c>
      <c r="H46" s="18">
        <f t="shared" si="11"/>
        <v>5920</v>
      </c>
      <c r="I46" s="11" t="s">
        <v>30</v>
      </c>
      <c r="J46" s="4">
        <v>400</v>
      </c>
      <c r="K46" s="4">
        <v>560</v>
      </c>
      <c r="L46" s="4">
        <v>190</v>
      </c>
      <c r="M46" s="4">
        <v>76</v>
      </c>
      <c r="N46" s="4">
        <v>115</v>
      </c>
      <c r="O46" s="4">
        <v>10</v>
      </c>
      <c r="P46" s="4">
        <v>2.2999999999999998</v>
      </c>
      <c r="Q46" s="4">
        <v>8</v>
      </c>
      <c r="R46" s="5">
        <v>15</v>
      </c>
    </row>
    <row r="47" spans="1:18" x14ac:dyDescent="0.2">
      <c r="A47" s="12">
        <v>86</v>
      </c>
      <c r="B47" s="10">
        <f t="shared" si="0"/>
        <v>5719</v>
      </c>
      <c r="C47" s="10">
        <f t="shared" si="1"/>
        <v>6149</v>
      </c>
      <c r="D47" s="10">
        <f t="shared" si="7"/>
        <v>6379</v>
      </c>
      <c r="E47" s="10">
        <f t="shared" si="8"/>
        <v>6519</v>
      </c>
      <c r="F47" s="10">
        <f t="shared" si="9"/>
        <v>6719</v>
      </c>
      <c r="G47" s="10">
        <f t="shared" si="10"/>
        <v>7369</v>
      </c>
      <c r="H47" s="10">
        <f t="shared" si="11"/>
        <v>6319</v>
      </c>
      <c r="I47" s="13" t="s">
        <v>31</v>
      </c>
      <c r="J47" s="8">
        <v>650</v>
      </c>
      <c r="K47" s="8">
        <v>790</v>
      </c>
      <c r="L47" s="8">
        <v>185</v>
      </c>
      <c r="M47" s="8">
        <v>76</v>
      </c>
      <c r="N47" s="8">
        <v>132</v>
      </c>
      <c r="O47" s="8">
        <v>12.5</v>
      </c>
      <c r="P47" s="8">
        <v>3.1</v>
      </c>
      <c r="Q47" s="8">
        <v>8</v>
      </c>
      <c r="R47" s="9">
        <v>15</v>
      </c>
    </row>
    <row r="48" spans="1:18" x14ac:dyDescent="0.2">
      <c r="A48" s="29">
        <v>241</v>
      </c>
      <c r="B48" s="18">
        <f t="shared" si="0"/>
        <v>16026.5</v>
      </c>
      <c r="C48" s="18">
        <f t="shared" si="1"/>
        <v>16456.5</v>
      </c>
      <c r="D48" s="18">
        <f t="shared" si="7"/>
        <v>16686.5</v>
      </c>
      <c r="E48" s="18">
        <f t="shared" si="8"/>
        <v>16826.5</v>
      </c>
      <c r="F48" s="18">
        <f t="shared" si="9"/>
        <v>17026.5</v>
      </c>
      <c r="G48" s="18">
        <f t="shared" si="10"/>
        <v>17676.5</v>
      </c>
      <c r="H48" s="18">
        <f t="shared" si="11"/>
        <v>16626.5</v>
      </c>
      <c r="I48" s="11" t="s">
        <v>32</v>
      </c>
      <c r="J48" s="4">
        <v>500</v>
      </c>
      <c r="K48" s="4">
        <v>675</v>
      </c>
      <c r="L48" s="4">
        <v>220</v>
      </c>
      <c r="M48" s="4">
        <v>67</v>
      </c>
      <c r="N48" s="4">
        <v>99</v>
      </c>
      <c r="O48" s="4">
        <v>13.3</v>
      </c>
      <c r="P48" s="4">
        <v>1.5</v>
      </c>
      <c r="Q48" s="4">
        <v>8</v>
      </c>
      <c r="R48" s="5">
        <v>15</v>
      </c>
    </row>
    <row r="49" spans="1:18" x14ac:dyDescent="0.2">
      <c r="A49" s="12">
        <v>53</v>
      </c>
      <c r="B49" s="10">
        <f t="shared" si="0"/>
        <v>3524.5</v>
      </c>
      <c r="C49" s="10">
        <f t="shared" si="1"/>
        <v>3954.5</v>
      </c>
      <c r="D49" s="10">
        <f t="shared" si="7"/>
        <v>4184.5</v>
      </c>
      <c r="E49" s="10">
        <f t="shared" si="8"/>
        <v>4324.5</v>
      </c>
      <c r="F49" s="10">
        <f t="shared" si="9"/>
        <v>4524.5</v>
      </c>
      <c r="G49" s="10">
        <f t="shared" si="10"/>
        <v>5174.5</v>
      </c>
      <c r="H49" s="10">
        <f t="shared" si="11"/>
        <v>4124.5</v>
      </c>
      <c r="I49" s="13" t="s">
        <v>33</v>
      </c>
      <c r="J49" s="8">
        <v>350</v>
      </c>
      <c r="K49" s="8">
        <v>510</v>
      </c>
      <c r="L49" s="8">
        <v>210</v>
      </c>
      <c r="M49" s="8">
        <v>80</v>
      </c>
      <c r="N49" s="8">
        <v>140</v>
      </c>
      <c r="O49" s="8">
        <v>8.5</v>
      </c>
      <c r="P49" s="8">
        <v>1.9</v>
      </c>
      <c r="Q49" s="8">
        <v>8</v>
      </c>
      <c r="R49" s="9">
        <v>15</v>
      </c>
    </row>
    <row r="50" spans="1:18" x14ac:dyDescent="0.2">
      <c r="A50" s="29">
        <v>60</v>
      </c>
      <c r="B50" s="18">
        <f t="shared" si="0"/>
        <v>3990</v>
      </c>
      <c r="C50" s="18">
        <f t="shared" si="1"/>
        <v>4420</v>
      </c>
      <c r="D50" s="18">
        <f t="shared" si="7"/>
        <v>4650</v>
      </c>
      <c r="E50" s="18">
        <f t="shared" si="8"/>
        <v>4790</v>
      </c>
      <c r="F50" s="18">
        <f t="shared" si="9"/>
        <v>4990</v>
      </c>
      <c r="G50" s="18">
        <f t="shared" si="10"/>
        <v>5640</v>
      </c>
      <c r="H50" s="18">
        <f t="shared" si="11"/>
        <v>4590</v>
      </c>
      <c r="I50" s="11" t="s">
        <v>34</v>
      </c>
      <c r="J50" s="4">
        <v>500</v>
      </c>
      <c r="K50" s="4">
        <v>650</v>
      </c>
      <c r="L50" s="4">
        <v>195</v>
      </c>
      <c r="M50" s="4">
        <v>80</v>
      </c>
      <c r="N50" s="4">
        <v>163</v>
      </c>
      <c r="O50" s="4">
        <v>11</v>
      </c>
      <c r="P50" s="4">
        <v>2.2999999999999998</v>
      </c>
      <c r="Q50" s="4">
        <v>8</v>
      </c>
      <c r="R50" s="5">
        <v>15</v>
      </c>
    </row>
    <row r="51" spans="1:18" x14ac:dyDescent="0.2">
      <c r="A51" s="12">
        <v>72</v>
      </c>
      <c r="B51" s="10">
        <f t="shared" si="0"/>
        <v>4788</v>
      </c>
      <c r="C51" s="10">
        <f t="shared" si="1"/>
        <v>5218</v>
      </c>
      <c r="D51" s="10">
        <f t="shared" si="7"/>
        <v>5448</v>
      </c>
      <c r="E51" s="10">
        <f t="shared" si="8"/>
        <v>5588</v>
      </c>
      <c r="F51" s="10">
        <f t="shared" si="9"/>
        <v>5788</v>
      </c>
      <c r="G51" s="10">
        <f t="shared" si="10"/>
        <v>6438</v>
      </c>
      <c r="H51" s="10">
        <f t="shared" si="11"/>
        <v>5388</v>
      </c>
      <c r="I51" s="13" t="s">
        <v>35</v>
      </c>
      <c r="J51" s="8">
        <v>600</v>
      </c>
      <c r="K51" s="8">
        <v>755</v>
      </c>
      <c r="L51" s="8">
        <v>205</v>
      </c>
      <c r="M51" s="8">
        <v>80</v>
      </c>
      <c r="N51" s="8">
        <v>180</v>
      </c>
      <c r="O51" s="8">
        <v>12.5</v>
      </c>
      <c r="P51" s="8">
        <v>2.6</v>
      </c>
      <c r="Q51" s="8">
        <v>8</v>
      </c>
      <c r="R51" s="9">
        <v>15</v>
      </c>
    </row>
    <row r="52" spans="1:18" x14ac:dyDescent="0.2">
      <c r="A52" s="29">
        <v>88</v>
      </c>
      <c r="B52" s="18">
        <f t="shared" si="0"/>
        <v>5852</v>
      </c>
      <c r="C52" s="18">
        <f t="shared" si="1"/>
        <v>6282</v>
      </c>
      <c r="D52" s="18">
        <f t="shared" si="7"/>
        <v>6512</v>
      </c>
      <c r="E52" s="18">
        <f t="shared" si="8"/>
        <v>6652</v>
      </c>
      <c r="F52" s="18">
        <f t="shared" si="9"/>
        <v>6852</v>
      </c>
      <c r="G52" s="18">
        <f t="shared" si="10"/>
        <v>7502</v>
      </c>
      <c r="H52" s="18">
        <f t="shared" si="11"/>
        <v>6452</v>
      </c>
      <c r="I52" s="11" t="s">
        <v>36</v>
      </c>
      <c r="J52" s="4">
        <v>800</v>
      </c>
      <c r="K52" s="4">
        <v>950</v>
      </c>
      <c r="L52" s="4">
        <v>200</v>
      </c>
      <c r="M52" s="4">
        <v>80</v>
      </c>
      <c r="N52" s="4">
        <v>211</v>
      </c>
      <c r="O52" s="4">
        <v>17.5</v>
      </c>
      <c r="P52" s="4">
        <v>3.3</v>
      </c>
      <c r="Q52" s="4">
        <v>8</v>
      </c>
      <c r="R52" s="5">
        <v>15</v>
      </c>
    </row>
    <row r="53" spans="1:18" x14ac:dyDescent="0.2">
      <c r="A53" s="12">
        <v>77</v>
      </c>
      <c r="B53" s="10">
        <f t="shared" si="0"/>
        <v>5120.5</v>
      </c>
      <c r="C53" s="10">
        <f t="shared" si="1"/>
        <v>5550.5</v>
      </c>
      <c r="D53" s="10">
        <f t="shared" si="7"/>
        <v>5780.5</v>
      </c>
      <c r="E53" s="10">
        <f t="shared" si="8"/>
        <v>5920.5</v>
      </c>
      <c r="F53" s="10">
        <f t="shared" si="9"/>
        <v>6120.5</v>
      </c>
      <c r="G53" s="10">
        <f t="shared" si="10"/>
        <v>6770.5</v>
      </c>
      <c r="H53" s="10">
        <f t="shared" si="11"/>
        <v>5720.5</v>
      </c>
      <c r="I53" s="13" t="s">
        <v>37</v>
      </c>
      <c r="J53" s="8">
        <v>400</v>
      </c>
      <c r="K53" s="8">
        <v>600</v>
      </c>
      <c r="L53" s="8">
        <v>175</v>
      </c>
      <c r="M53" s="8">
        <v>65</v>
      </c>
      <c r="N53" s="8">
        <v>110</v>
      </c>
      <c r="O53" s="8">
        <v>8.5</v>
      </c>
      <c r="P53" s="8">
        <v>1.8</v>
      </c>
      <c r="Q53" s="8">
        <v>5</v>
      </c>
      <c r="R53" s="9">
        <v>12</v>
      </c>
    </row>
    <row r="54" spans="1:18" x14ac:dyDescent="0.2">
      <c r="A54" s="29">
        <v>110</v>
      </c>
      <c r="B54" s="18">
        <f t="shared" si="0"/>
        <v>7315</v>
      </c>
      <c r="C54" s="18">
        <f t="shared" si="1"/>
        <v>7745</v>
      </c>
      <c r="D54" s="18">
        <f t="shared" si="7"/>
        <v>7975</v>
      </c>
      <c r="E54" s="18">
        <f t="shared" si="8"/>
        <v>8115</v>
      </c>
      <c r="F54" s="18">
        <f t="shared" si="9"/>
        <v>8315</v>
      </c>
      <c r="G54" s="18">
        <f t="shared" si="10"/>
        <v>8965</v>
      </c>
      <c r="H54" s="18">
        <f t="shared" si="11"/>
        <v>7915</v>
      </c>
      <c r="I54" s="11" t="s">
        <v>38</v>
      </c>
      <c r="J54" s="4">
        <v>600</v>
      </c>
      <c r="K54" s="4">
        <v>800</v>
      </c>
      <c r="L54" s="4">
        <v>185</v>
      </c>
      <c r="M54" s="4">
        <v>60</v>
      </c>
      <c r="N54" s="4">
        <v>145</v>
      </c>
      <c r="O54" s="4">
        <v>10</v>
      </c>
      <c r="P54" s="4">
        <v>2.2999999999999998</v>
      </c>
      <c r="Q54" s="4">
        <v>5</v>
      </c>
      <c r="R54" s="5">
        <v>12</v>
      </c>
    </row>
    <row r="55" spans="1:18" x14ac:dyDescent="0.2">
      <c r="A55" s="12">
        <v>31</v>
      </c>
      <c r="B55" s="10">
        <f t="shared" si="0"/>
        <v>2061.5</v>
      </c>
      <c r="C55" s="10">
        <f t="shared" si="1"/>
        <v>2491.5</v>
      </c>
      <c r="D55" s="10">
        <f t="shared" ref="D55:D72" si="19">B55+660</f>
        <v>2721.5</v>
      </c>
      <c r="E55" s="10">
        <f t="shared" ref="E55:E72" si="20">B55+800</f>
        <v>2861.5</v>
      </c>
      <c r="F55" s="10">
        <f t="shared" ref="F55:F72" si="21">B55+1000</f>
        <v>3061.5</v>
      </c>
      <c r="G55" s="10">
        <f t="shared" ref="G55:G72" si="22">B55+1650</f>
        <v>3711.5</v>
      </c>
      <c r="H55" s="10">
        <f t="shared" ref="H55:H72" si="23">B55+600</f>
        <v>2661.5</v>
      </c>
      <c r="I55" s="13" t="s">
        <v>65</v>
      </c>
      <c r="J55" s="8">
        <v>350</v>
      </c>
      <c r="K55" s="8">
        <v>430</v>
      </c>
      <c r="L55" s="8">
        <v>160</v>
      </c>
      <c r="M55" s="8">
        <v>60</v>
      </c>
      <c r="N55" s="8">
        <v>163</v>
      </c>
      <c r="O55" s="8">
        <v>4.9000000000000004</v>
      </c>
      <c r="P55" s="8">
        <v>0.8</v>
      </c>
      <c r="Q55" s="8">
        <v>10</v>
      </c>
      <c r="R55" s="9">
        <v>15</v>
      </c>
    </row>
    <row r="56" spans="1:18" x14ac:dyDescent="0.2">
      <c r="A56" s="29">
        <v>25</v>
      </c>
      <c r="B56" s="18">
        <f t="shared" si="0"/>
        <v>1662.5</v>
      </c>
      <c r="C56" s="18">
        <f t="shared" si="1"/>
        <v>2092.5</v>
      </c>
      <c r="D56" s="18">
        <f t="shared" si="19"/>
        <v>2322.5</v>
      </c>
      <c r="E56" s="18">
        <f t="shared" si="20"/>
        <v>2462.5</v>
      </c>
      <c r="F56" s="18">
        <f t="shared" si="21"/>
        <v>2662.5</v>
      </c>
      <c r="G56" s="18">
        <f t="shared" si="22"/>
        <v>3312.5</v>
      </c>
      <c r="H56" s="18">
        <f t="shared" si="23"/>
        <v>2262.5</v>
      </c>
      <c r="I56" s="11" t="s">
        <v>66</v>
      </c>
      <c r="J56" s="4">
        <v>500</v>
      </c>
      <c r="K56" s="4">
        <v>580</v>
      </c>
      <c r="L56" s="4">
        <v>70</v>
      </c>
      <c r="M56" s="4">
        <v>60</v>
      </c>
      <c r="N56" s="4">
        <v>119</v>
      </c>
      <c r="O56" s="4">
        <v>3.7</v>
      </c>
      <c r="P56" s="4">
        <v>0.8</v>
      </c>
      <c r="Q56" s="4">
        <v>10</v>
      </c>
      <c r="R56" s="5">
        <v>15</v>
      </c>
    </row>
    <row r="57" spans="1:18" x14ac:dyDescent="0.2">
      <c r="A57" s="12">
        <v>28</v>
      </c>
      <c r="B57" s="10">
        <f t="shared" si="0"/>
        <v>1862</v>
      </c>
      <c r="C57" s="10">
        <f t="shared" si="1"/>
        <v>2292</v>
      </c>
      <c r="D57" s="10">
        <f t="shared" si="19"/>
        <v>2522</v>
      </c>
      <c r="E57" s="10">
        <f t="shared" si="20"/>
        <v>2662</v>
      </c>
      <c r="F57" s="10">
        <f t="shared" si="21"/>
        <v>2862</v>
      </c>
      <c r="G57" s="10">
        <f t="shared" si="22"/>
        <v>3512</v>
      </c>
      <c r="H57" s="10">
        <f t="shared" si="23"/>
        <v>2462</v>
      </c>
      <c r="I57" s="13" t="s">
        <v>67</v>
      </c>
      <c r="J57" s="8">
        <v>500</v>
      </c>
      <c r="K57" s="8">
        <v>580</v>
      </c>
      <c r="L57" s="8">
        <v>110</v>
      </c>
      <c r="M57" s="8">
        <v>60</v>
      </c>
      <c r="N57" s="8">
        <v>158</v>
      </c>
      <c r="O57" s="8">
        <v>4.7</v>
      </c>
      <c r="P57" s="8">
        <v>0.8</v>
      </c>
      <c r="Q57" s="8">
        <v>10</v>
      </c>
      <c r="R57" s="9">
        <v>15</v>
      </c>
    </row>
    <row r="58" spans="1:18" x14ac:dyDescent="0.2">
      <c r="A58" s="29">
        <v>35</v>
      </c>
      <c r="B58" s="18">
        <f t="shared" si="0"/>
        <v>2327.5</v>
      </c>
      <c r="C58" s="18">
        <f t="shared" si="1"/>
        <v>2757.5</v>
      </c>
      <c r="D58" s="18">
        <f t="shared" si="19"/>
        <v>2987.5</v>
      </c>
      <c r="E58" s="18">
        <f t="shared" si="20"/>
        <v>3127.5</v>
      </c>
      <c r="F58" s="18">
        <f t="shared" si="21"/>
        <v>3327.5</v>
      </c>
      <c r="G58" s="18">
        <f t="shared" si="22"/>
        <v>3977.5</v>
      </c>
      <c r="H58" s="18">
        <f t="shared" si="23"/>
        <v>2927.5</v>
      </c>
      <c r="I58" s="11" t="s">
        <v>68</v>
      </c>
      <c r="J58" s="4">
        <v>500</v>
      </c>
      <c r="K58" s="4">
        <v>580</v>
      </c>
      <c r="L58" s="4">
        <v>160</v>
      </c>
      <c r="M58" s="4">
        <v>60</v>
      </c>
      <c r="N58" s="4">
        <v>199</v>
      </c>
      <c r="O58" s="4">
        <v>6.2</v>
      </c>
      <c r="P58" s="4">
        <v>1.1000000000000001</v>
      </c>
      <c r="Q58" s="4">
        <v>10</v>
      </c>
      <c r="R58" s="5">
        <v>15</v>
      </c>
    </row>
    <row r="59" spans="1:18" x14ac:dyDescent="0.2">
      <c r="A59" s="12">
        <v>41</v>
      </c>
      <c r="B59" s="10">
        <f t="shared" si="0"/>
        <v>2726.5</v>
      </c>
      <c r="C59" s="10">
        <f t="shared" si="1"/>
        <v>3156.5</v>
      </c>
      <c r="D59" s="10">
        <f t="shared" si="19"/>
        <v>3386.5</v>
      </c>
      <c r="E59" s="10">
        <f t="shared" si="20"/>
        <v>3526.5</v>
      </c>
      <c r="F59" s="10">
        <f t="shared" si="21"/>
        <v>3726.5</v>
      </c>
      <c r="G59" s="10">
        <f t="shared" si="22"/>
        <v>4376.5</v>
      </c>
      <c r="H59" s="10">
        <f t="shared" si="23"/>
        <v>3326.5</v>
      </c>
      <c r="I59" s="13" t="s">
        <v>69</v>
      </c>
      <c r="J59" s="8">
        <v>900</v>
      </c>
      <c r="K59" s="8">
        <v>980</v>
      </c>
      <c r="L59" s="8">
        <v>70</v>
      </c>
      <c r="M59" s="8">
        <v>60</v>
      </c>
      <c r="N59" s="8">
        <v>190</v>
      </c>
      <c r="O59" s="8">
        <v>6.1</v>
      </c>
      <c r="P59" s="8">
        <v>0.8</v>
      </c>
      <c r="Q59" s="8">
        <v>10</v>
      </c>
      <c r="R59" s="9">
        <v>15</v>
      </c>
    </row>
    <row r="60" spans="1:18" x14ac:dyDescent="0.2">
      <c r="A60" s="29">
        <v>27</v>
      </c>
      <c r="B60" s="18">
        <f t="shared" si="0"/>
        <v>1795.5</v>
      </c>
      <c r="C60" s="18">
        <f t="shared" si="1"/>
        <v>2225.5</v>
      </c>
      <c r="D60" s="18">
        <f t="shared" si="19"/>
        <v>2455.5</v>
      </c>
      <c r="E60" s="18">
        <f t="shared" si="20"/>
        <v>2595.5</v>
      </c>
      <c r="F60" s="18">
        <f t="shared" si="21"/>
        <v>2795.5</v>
      </c>
      <c r="G60" s="18">
        <f t="shared" si="22"/>
        <v>3445.5</v>
      </c>
      <c r="H60" s="18">
        <f t="shared" si="23"/>
        <v>2395.5</v>
      </c>
      <c r="I60" s="11" t="s">
        <v>70</v>
      </c>
      <c r="J60" s="4">
        <v>500</v>
      </c>
      <c r="K60" s="4">
        <v>560</v>
      </c>
      <c r="L60" s="4">
        <v>95</v>
      </c>
      <c r="M60" s="4">
        <v>60</v>
      </c>
      <c r="N60" s="4">
        <v>146</v>
      </c>
      <c r="O60" s="4">
        <v>4.3</v>
      </c>
      <c r="P60" s="4">
        <v>0.6</v>
      </c>
      <c r="Q60" s="4">
        <v>10</v>
      </c>
      <c r="R60" s="5">
        <v>15</v>
      </c>
    </row>
    <row r="61" spans="1:18" x14ac:dyDescent="0.2">
      <c r="A61" s="12">
        <v>32</v>
      </c>
      <c r="B61" s="10">
        <f t="shared" si="0"/>
        <v>2128</v>
      </c>
      <c r="C61" s="10">
        <f t="shared" si="1"/>
        <v>2558</v>
      </c>
      <c r="D61" s="10">
        <f t="shared" si="19"/>
        <v>2788</v>
      </c>
      <c r="E61" s="10">
        <f t="shared" si="20"/>
        <v>2928</v>
      </c>
      <c r="F61" s="10">
        <f t="shared" si="21"/>
        <v>3128</v>
      </c>
      <c r="G61" s="10">
        <f t="shared" si="22"/>
        <v>3778</v>
      </c>
      <c r="H61" s="10">
        <f t="shared" si="23"/>
        <v>2728</v>
      </c>
      <c r="I61" s="13" t="s">
        <v>71</v>
      </c>
      <c r="J61" s="8">
        <v>500</v>
      </c>
      <c r="K61" s="8">
        <v>560</v>
      </c>
      <c r="L61" s="8">
        <v>130</v>
      </c>
      <c r="M61" s="8">
        <v>60</v>
      </c>
      <c r="N61" s="8">
        <v>191</v>
      </c>
      <c r="O61" s="8">
        <v>5.3</v>
      </c>
      <c r="P61" s="8">
        <v>0.8</v>
      </c>
      <c r="Q61" s="8">
        <v>10</v>
      </c>
      <c r="R61" s="9">
        <v>15</v>
      </c>
    </row>
    <row r="62" spans="1:18" x14ac:dyDescent="0.2">
      <c r="A62" s="29">
        <v>34</v>
      </c>
      <c r="B62" s="18">
        <f t="shared" si="0"/>
        <v>2261</v>
      </c>
      <c r="C62" s="18">
        <f t="shared" si="1"/>
        <v>2691</v>
      </c>
      <c r="D62" s="18">
        <f t="shared" si="19"/>
        <v>2921</v>
      </c>
      <c r="E62" s="18">
        <f t="shared" si="20"/>
        <v>3061</v>
      </c>
      <c r="F62" s="18">
        <f t="shared" si="21"/>
        <v>3261</v>
      </c>
      <c r="G62" s="18">
        <f t="shared" si="22"/>
        <v>3911</v>
      </c>
      <c r="H62" s="18">
        <f t="shared" si="23"/>
        <v>2861</v>
      </c>
      <c r="I62" s="11" t="s">
        <v>72</v>
      </c>
      <c r="J62" s="4">
        <v>623</v>
      </c>
      <c r="K62" s="4">
        <v>683</v>
      </c>
      <c r="L62" s="4">
        <v>95</v>
      </c>
      <c r="M62" s="4">
        <v>60</v>
      </c>
      <c r="N62" s="4">
        <v>190</v>
      </c>
      <c r="O62" s="4">
        <v>5.0999999999999996</v>
      </c>
      <c r="P62" s="4">
        <v>0.8</v>
      </c>
      <c r="Q62" s="4">
        <v>10</v>
      </c>
      <c r="R62" s="5">
        <v>15</v>
      </c>
    </row>
    <row r="63" spans="1:18" x14ac:dyDescent="0.2">
      <c r="A63" s="12">
        <v>41</v>
      </c>
      <c r="B63" s="10">
        <f t="shared" si="0"/>
        <v>2726.5</v>
      </c>
      <c r="C63" s="10">
        <f t="shared" si="1"/>
        <v>3156.5</v>
      </c>
      <c r="D63" s="10">
        <f t="shared" si="19"/>
        <v>3386.5</v>
      </c>
      <c r="E63" s="10">
        <f t="shared" si="20"/>
        <v>3526.5</v>
      </c>
      <c r="F63" s="10">
        <f t="shared" si="21"/>
        <v>3726.5</v>
      </c>
      <c r="G63" s="10">
        <f t="shared" si="22"/>
        <v>4376.5</v>
      </c>
      <c r="H63" s="10">
        <f t="shared" si="23"/>
        <v>3326.5</v>
      </c>
      <c r="I63" s="13" t="s">
        <v>73</v>
      </c>
      <c r="J63" s="8">
        <v>623</v>
      </c>
      <c r="K63" s="8">
        <v>683</v>
      </c>
      <c r="L63" s="8">
        <v>130</v>
      </c>
      <c r="M63" s="8">
        <v>60</v>
      </c>
      <c r="N63" s="8">
        <v>221</v>
      </c>
      <c r="O63" s="8">
        <v>6.4</v>
      </c>
      <c r="P63" s="8">
        <v>1</v>
      </c>
      <c r="Q63" s="8">
        <v>10</v>
      </c>
      <c r="R63" s="9">
        <v>15</v>
      </c>
    </row>
    <row r="64" spans="1:18" x14ac:dyDescent="0.2">
      <c r="A64" s="29">
        <v>43</v>
      </c>
      <c r="B64" s="18">
        <f t="shared" si="0"/>
        <v>2859.5</v>
      </c>
      <c r="C64" s="18">
        <f t="shared" si="1"/>
        <v>3289.5</v>
      </c>
      <c r="D64" s="18">
        <f t="shared" si="19"/>
        <v>3519.5</v>
      </c>
      <c r="E64" s="18">
        <f t="shared" si="20"/>
        <v>3659.5</v>
      </c>
      <c r="F64" s="18">
        <f t="shared" si="21"/>
        <v>3859.5</v>
      </c>
      <c r="G64" s="18">
        <f t="shared" si="22"/>
        <v>4509.5</v>
      </c>
      <c r="H64" s="18">
        <f t="shared" si="23"/>
        <v>3459.5</v>
      </c>
      <c r="I64" s="11" t="s">
        <v>74</v>
      </c>
      <c r="J64" s="4">
        <v>813</v>
      </c>
      <c r="K64" s="4">
        <v>873</v>
      </c>
      <c r="L64" s="4">
        <v>95</v>
      </c>
      <c r="M64" s="4">
        <v>60</v>
      </c>
      <c r="N64" s="4">
        <v>226</v>
      </c>
      <c r="O64" s="4">
        <v>6.7</v>
      </c>
      <c r="P64" s="4">
        <v>1</v>
      </c>
      <c r="Q64" s="4">
        <v>10</v>
      </c>
      <c r="R64" s="5">
        <v>15</v>
      </c>
    </row>
    <row r="65" spans="1:18" x14ac:dyDescent="0.2">
      <c r="A65" s="12">
        <v>56</v>
      </c>
      <c r="B65" s="10">
        <f t="shared" si="0"/>
        <v>3724</v>
      </c>
      <c r="C65" s="10">
        <f t="shared" si="1"/>
        <v>4154</v>
      </c>
      <c r="D65" s="10">
        <f t="shared" si="19"/>
        <v>4384</v>
      </c>
      <c r="E65" s="10">
        <f t="shared" si="20"/>
        <v>4524</v>
      </c>
      <c r="F65" s="10">
        <f t="shared" si="21"/>
        <v>4724</v>
      </c>
      <c r="G65" s="10">
        <f t="shared" si="22"/>
        <v>5374</v>
      </c>
      <c r="H65" s="10">
        <f t="shared" si="23"/>
        <v>4324</v>
      </c>
      <c r="I65" s="13" t="s">
        <v>75</v>
      </c>
      <c r="J65" s="8">
        <v>813</v>
      </c>
      <c r="K65" s="8">
        <v>873</v>
      </c>
      <c r="L65" s="8">
        <v>130</v>
      </c>
      <c r="M65" s="8">
        <v>60</v>
      </c>
      <c r="N65" s="8">
        <v>280</v>
      </c>
      <c r="O65" s="8">
        <v>8.8000000000000007</v>
      </c>
      <c r="P65" s="8">
        <v>1.3</v>
      </c>
      <c r="Q65" s="8">
        <v>10</v>
      </c>
      <c r="R65" s="9">
        <v>15</v>
      </c>
    </row>
    <row r="66" spans="1:18" x14ac:dyDescent="0.2">
      <c r="A66" s="29">
        <v>43</v>
      </c>
      <c r="B66" s="18">
        <f t="shared" si="0"/>
        <v>2859.5</v>
      </c>
      <c r="C66" s="18">
        <f t="shared" si="1"/>
        <v>3289.5</v>
      </c>
      <c r="D66" s="18">
        <f t="shared" si="19"/>
        <v>3519.5</v>
      </c>
      <c r="E66" s="18">
        <f t="shared" si="20"/>
        <v>3659.5</v>
      </c>
      <c r="F66" s="18">
        <f t="shared" si="21"/>
        <v>3859.5</v>
      </c>
      <c r="G66" s="18">
        <f t="shared" si="22"/>
        <v>4509.5</v>
      </c>
      <c r="H66" s="18">
        <f t="shared" si="23"/>
        <v>3459.5</v>
      </c>
      <c r="I66" s="11" t="s">
        <v>76</v>
      </c>
      <c r="J66" s="4">
        <v>500</v>
      </c>
      <c r="K66" s="4">
        <v>580</v>
      </c>
      <c r="L66" s="4">
        <v>130</v>
      </c>
      <c r="M66" s="4">
        <v>60</v>
      </c>
      <c r="N66" s="4">
        <v>137</v>
      </c>
      <c r="O66" s="4">
        <v>3.8</v>
      </c>
      <c r="P66" s="4">
        <v>0.8</v>
      </c>
      <c r="Q66" s="4">
        <v>10</v>
      </c>
      <c r="R66" s="5">
        <v>15</v>
      </c>
    </row>
    <row r="67" spans="1:18" x14ac:dyDescent="0.2">
      <c r="A67" s="12">
        <v>90</v>
      </c>
      <c r="B67" s="10">
        <f t="shared" si="0"/>
        <v>5985</v>
      </c>
      <c r="C67" s="10">
        <f t="shared" si="1"/>
        <v>6415</v>
      </c>
      <c r="D67" s="10">
        <f t="shared" si="19"/>
        <v>6645</v>
      </c>
      <c r="E67" s="10">
        <f t="shared" si="20"/>
        <v>6785</v>
      </c>
      <c r="F67" s="10">
        <f t="shared" si="21"/>
        <v>6985</v>
      </c>
      <c r="G67" s="10">
        <f t="shared" si="22"/>
        <v>7635</v>
      </c>
      <c r="H67" s="10">
        <f t="shared" si="23"/>
        <v>6585</v>
      </c>
      <c r="I67" s="13" t="s">
        <v>77</v>
      </c>
      <c r="J67" s="8">
        <v>450</v>
      </c>
      <c r="K67" s="8">
        <v>640</v>
      </c>
      <c r="L67" s="8">
        <v>220</v>
      </c>
      <c r="M67" s="8">
        <v>86</v>
      </c>
      <c r="N67" s="8">
        <v>110</v>
      </c>
      <c r="O67" s="8">
        <v>11.4</v>
      </c>
      <c r="P67" s="8">
        <v>2.4</v>
      </c>
      <c r="Q67" s="8">
        <v>5</v>
      </c>
      <c r="R67" s="9">
        <v>15</v>
      </c>
    </row>
    <row r="68" spans="1:18" ht="16" customHeight="1" x14ac:dyDescent="0.2">
      <c r="A68" s="29">
        <v>135</v>
      </c>
      <c r="B68" s="18">
        <f t="shared" si="0"/>
        <v>8977.5</v>
      </c>
      <c r="C68" s="18">
        <f t="shared" si="1"/>
        <v>9407.5</v>
      </c>
      <c r="D68" s="18">
        <f t="shared" si="19"/>
        <v>9637.5</v>
      </c>
      <c r="E68" s="18">
        <f t="shared" si="20"/>
        <v>9777.5</v>
      </c>
      <c r="F68" s="18">
        <f t="shared" si="21"/>
        <v>9977.5</v>
      </c>
      <c r="G68" s="18">
        <f t="shared" si="22"/>
        <v>10627.5</v>
      </c>
      <c r="H68" s="18">
        <f t="shared" si="23"/>
        <v>9577.5</v>
      </c>
      <c r="I68" s="11" t="s">
        <v>78</v>
      </c>
      <c r="J68" s="4">
        <v>800</v>
      </c>
      <c r="K68" s="4">
        <v>990</v>
      </c>
      <c r="L68" s="4">
        <v>220</v>
      </c>
      <c r="M68" s="4">
        <v>86</v>
      </c>
      <c r="N68" s="4">
        <v>169</v>
      </c>
      <c r="O68" s="4">
        <v>17.5</v>
      </c>
      <c r="P68" s="4">
        <v>4.2</v>
      </c>
      <c r="Q68" s="4">
        <v>5</v>
      </c>
      <c r="R68" s="5">
        <v>15</v>
      </c>
    </row>
    <row r="69" spans="1:18" ht="18" customHeight="1" x14ac:dyDescent="0.2">
      <c r="A69" s="12">
        <v>92</v>
      </c>
      <c r="B69" s="10">
        <f t="shared" si="0"/>
        <v>6118</v>
      </c>
      <c r="C69" s="10">
        <f t="shared" si="1"/>
        <v>6548</v>
      </c>
      <c r="D69" s="10">
        <f t="shared" si="19"/>
        <v>6778</v>
      </c>
      <c r="E69" s="10">
        <f t="shared" si="20"/>
        <v>6918</v>
      </c>
      <c r="F69" s="10">
        <f t="shared" si="21"/>
        <v>7118</v>
      </c>
      <c r="G69" s="10">
        <f t="shared" si="22"/>
        <v>7768</v>
      </c>
      <c r="H69" s="10">
        <f t="shared" si="23"/>
        <v>6718</v>
      </c>
      <c r="I69" s="13" t="s">
        <v>79</v>
      </c>
      <c r="J69" s="8">
        <v>450</v>
      </c>
      <c r="K69" s="8">
        <v>640</v>
      </c>
      <c r="L69" s="8">
        <v>220</v>
      </c>
      <c r="M69" s="8">
        <v>86</v>
      </c>
      <c r="N69" s="8">
        <v>113</v>
      </c>
      <c r="O69" s="8">
        <v>11.8</v>
      </c>
      <c r="P69" s="8">
        <v>2.4</v>
      </c>
      <c r="Q69" s="8">
        <v>5</v>
      </c>
      <c r="R69" s="9">
        <v>15</v>
      </c>
    </row>
    <row r="70" spans="1:18" ht="16" customHeight="1" x14ac:dyDescent="0.2">
      <c r="A70" s="29">
        <v>138</v>
      </c>
      <c r="B70" s="18">
        <f t="shared" si="0"/>
        <v>9177</v>
      </c>
      <c r="C70" s="18">
        <f t="shared" si="1"/>
        <v>9607</v>
      </c>
      <c r="D70" s="18">
        <f t="shared" si="19"/>
        <v>9837</v>
      </c>
      <c r="E70" s="18">
        <f t="shared" si="20"/>
        <v>9977</v>
      </c>
      <c r="F70" s="18">
        <f t="shared" si="21"/>
        <v>10177</v>
      </c>
      <c r="G70" s="18">
        <f t="shared" si="22"/>
        <v>10827</v>
      </c>
      <c r="H70" s="18">
        <f t="shared" si="23"/>
        <v>9777</v>
      </c>
      <c r="I70" s="11" t="s">
        <v>80</v>
      </c>
      <c r="J70" s="4">
        <v>800</v>
      </c>
      <c r="K70" s="4">
        <v>990</v>
      </c>
      <c r="L70" s="4">
        <v>220</v>
      </c>
      <c r="M70" s="4">
        <v>86</v>
      </c>
      <c r="N70" s="4">
        <v>166</v>
      </c>
      <c r="O70" s="4">
        <v>21.1</v>
      </c>
      <c r="P70" s="4">
        <v>3.8</v>
      </c>
      <c r="Q70" s="4">
        <v>5</v>
      </c>
      <c r="R70" s="5">
        <v>15</v>
      </c>
    </row>
    <row r="71" spans="1:18" x14ac:dyDescent="0.2">
      <c r="A71" s="12">
        <v>50</v>
      </c>
      <c r="B71" s="10">
        <f t="shared" si="0"/>
        <v>3325</v>
      </c>
      <c r="C71" s="10">
        <f t="shared" si="1"/>
        <v>3755</v>
      </c>
      <c r="D71" s="10">
        <f t="shared" si="19"/>
        <v>3985</v>
      </c>
      <c r="E71" s="10">
        <f t="shared" si="20"/>
        <v>4125</v>
      </c>
      <c r="F71" s="10">
        <f t="shared" si="21"/>
        <v>4325</v>
      </c>
      <c r="G71" s="10">
        <f t="shared" si="22"/>
        <v>4975</v>
      </c>
      <c r="H71" s="10">
        <f t="shared" si="23"/>
        <v>3925</v>
      </c>
      <c r="I71" s="13" t="s">
        <v>81</v>
      </c>
      <c r="J71" s="8">
        <v>270</v>
      </c>
      <c r="K71" s="8">
        <v>410</v>
      </c>
      <c r="L71" s="8">
        <v>218</v>
      </c>
      <c r="M71" s="8">
        <v>50</v>
      </c>
      <c r="N71" s="8">
        <v>70</v>
      </c>
      <c r="O71" s="8">
        <v>5.3</v>
      </c>
      <c r="P71" s="8">
        <v>0.9</v>
      </c>
      <c r="Q71" s="8">
        <v>8</v>
      </c>
      <c r="R71" s="9">
        <v>15</v>
      </c>
    </row>
    <row r="72" spans="1:18" ht="17" customHeight="1" thickBot="1" x14ac:dyDescent="0.25">
      <c r="A72" s="33">
        <v>61</v>
      </c>
      <c r="B72" s="34">
        <f t="shared" ref="B72" si="24">A72*$H$5</f>
        <v>4056.5</v>
      </c>
      <c r="C72" s="34">
        <f t="shared" ref="C72" si="25">B72+430</f>
        <v>4486.5</v>
      </c>
      <c r="D72" s="34">
        <f t="shared" si="19"/>
        <v>4716.5</v>
      </c>
      <c r="E72" s="34">
        <f t="shared" si="20"/>
        <v>4856.5</v>
      </c>
      <c r="F72" s="34">
        <f t="shared" si="21"/>
        <v>5056.5</v>
      </c>
      <c r="G72" s="34">
        <f t="shared" si="22"/>
        <v>5706.5</v>
      </c>
      <c r="H72" s="34">
        <f t="shared" si="23"/>
        <v>4656.5</v>
      </c>
      <c r="I72" s="14" t="s">
        <v>82</v>
      </c>
      <c r="J72" s="6">
        <v>470</v>
      </c>
      <c r="K72" s="6">
        <v>610</v>
      </c>
      <c r="L72" s="6">
        <v>218</v>
      </c>
      <c r="M72" s="6">
        <v>50</v>
      </c>
      <c r="N72" s="6">
        <v>108</v>
      </c>
      <c r="O72" s="6">
        <v>7.7</v>
      </c>
      <c r="P72" s="6">
        <v>1.2</v>
      </c>
      <c r="Q72" s="6">
        <v>8</v>
      </c>
      <c r="R72" s="7">
        <v>15</v>
      </c>
    </row>
    <row r="73" spans="1:18" ht="37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20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20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20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20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20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20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20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20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20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20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20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20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20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20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20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20" s="24" customFormat="1" ht="37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8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8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</sheetData>
  <mergeCells count="15">
    <mergeCell ref="A5:G5"/>
    <mergeCell ref="A1:R1"/>
    <mergeCell ref="O4:O5"/>
    <mergeCell ref="P4:P5"/>
    <mergeCell ref="Q4:Q5"/>
    <mergeCell ref="R4:R5"/>
    <mergeCell ref="I3:I5"/>
    <mergeCell ref="A2:R2"/>
    <mergeCell ref="A3:F3"/>
    <mergeCell ref="J3:R3"/>
    <mergeCell ref="J4:J5"/>
    <mergeCell ref="K4:K5"/>
    <mergeCell ref="L4:L5"/>
    <mergeCell ref="M4:M5"/>
    <mergeCell ref="N4:N5"/>
  </mergeCells>
  <hyperlinks>
    <hyperlink ref="A2" r:id="rId1"/>
    <hyperlink ref="B2" r:id="rId2" display="mailto:sales@radiatoria.ru?subject=Запрос%20(прайс)"/>
    <hyperlink ref="C2" r:id="rId3" display="mailto:sales@radiatoria.ru?subject=Запрос%20(прайс)"/>
    <hyperlink ref="D2" r:id="rId4" display="mailto:sales@radiatoria.ru?subject=Запрос%20(прайс)"/>
    <hyperlink ref="E2" r:id="rId5" display="mailto:sales@radiatoria.ru?subject=Запрос%20(прайс)"/>
    <hyperlink ref="F2" r:id="rId6" display="mailto:sales@radiatoria.ru?subject=Запрос%20(прайс)"/>
    <hyperlink ref="I2" r:id="rId7" display="mailto:sales@radiatoria.ru?subject=Запрос%20(прайс)"/>
    <hyperlink ref="J2" r:id="rId8" display="mailto:sales@radiatoria.ru?subject=Запрос%20(прайс)"/>
    <hyperlink ref="K2" r:id="rId9" display="mailto:sales@radiatoria.ru?subject=Запрос%20(прайс)"/>
    <hyperlink ref="L2" r:id="rId10" display="mailto:sales@radiatoria.ru?subject=Запрос%20(прайс)"/>
    <hyperlink ref="M2" r:id="rId11" display="mailto:sales@radiatoria.ru?subject=Запрос%20(прайс)"/>
    <hyperlink ref="N2" r:id="rId12" display="mailto:sales@radiatoria.ru?subject=Запрос%20(прайс)"/>
    <hyperlink ref="O2" r:id="rId13" display="mailto:sales@radiatoria.ru?subject=Запрос%20(прайс)"/>
    <hyperlink ref="P2" r:id="rId14" display="mailto:sales@radiatoria.ru?subject=Запрос%20(прайс)"/>
    <hyperlink ref="Q2" r:id="rId15" display="mailto:sales@radiatoria.ru?subject=Запрос%20(прайс)"/>
    <hyperlink ref="R2" r:id="rId16" display="mailto:sales@radiatoria.ru?subject=Запрос%20(прайс)"/>
  </hyperlinks>
  <pageMargins left="0.7" right="0.7" top="0.75" bottom="0.75" header="0.3" footer="0.3"/>
  <pageSetup paperSize="9" orientation="portrait" horizontalDpi="0" verticalDpi="0"/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Retro-Style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2016-01-21T17:41:17Z</dcterms:created>
  <dcterms:modified xsi:type="dcterms:W3CDTF">2016-11-10T18:38:25Z</dcterms:modified>
</cp:coreProperties>
</file>